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<sst xmlns="http://schemas.openxmlformats.org/spreadsheetml/2006/main" count="253" uniqueCount="222">
  <si>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</si>
  <si>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</si>
  <si>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</si>
  <si>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</si>
  <si>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</si>
  <si>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</si>
  <si>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</si>
  <si>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</si>
  <si>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</si>
  <si>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</si>
  <si>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</si>
  <si>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</si>
  <si>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</si>
  <si>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</si>
  <si>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</si>
  <si>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</si>
  <si>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</si>
  <si>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</si>
  <si>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</si>
  <si>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</si>
  <si>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</si>
  <si>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</si>
  <si>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سوال 3: WBS</t>
  </si>
  <si>
    <t>سوال 4: رسم شبکه AoAمحاسبات جدولی</t>
  </si>
  <si>
    <t>سوال 5: محاسبات جدولی</t>
  </si>
  <si>
    <t>سوال 6 : رسم و محاسبات AoN</t>
  </si>
  <si>
    <t>سوال 2:  ذینفعان یا محدوده</t>
  </si>
  <si>
    <t>ریز نمرات میان  ترم</t>
  </si>
  <si>
    <t>کسانیکه سی دی آنها باز نشده در سمت راست ردیف اسمشان نوشته شده است</t>
  </si>
  <si>
    <t>سوال 1: جایگاه مدیریت پروژه</t>
  </si>
  <si>
    <t xml:space="preserve">سوال 1: </t>
  </si>
  <si>
    <t xml:space="preserve">سوال 2: </t>
  </si>
  <si>
    <t xml:space="preserve">سوال 3: </t>
  </si>
  <si>
    <t xml:space="preserve">سوال 4: </t>
  </si>
  <si>
    <t xml:space="preserve">سوال 5: </t>
  </si>
  <si>
    <t xml:space="preserve">سوال 6 : </t>
  </si>
  <si>
    <t xml:space="preserve">سوال 7: </t>
  </si>
  <si>
    <t xml:space="preserve">30 نمره </t>
  </si>
  <si>
    <t xml:space="preserve">پایان ترم </t>
  </si>
  <si>
    <t>غزاله آزمون</t>
  </si>
  <si>
    <t>احمدي محمد</t>
  </si>
  <si>
    <t>اسدي محمد</t>
  </si>
  <si>
    <t>اسلامي نصرت ابادي مهران</t>
  </si>
  <si>
    <t>اميري وحيد</t>
  </si>
  <si>
    <t>امين فر نرگس</t>
  </si>
  <si>
    <t>ببري حميد رضا</t>
  </si>
  <si>
    <t>بناكار حسام</t>
  </si>
  <si>
    <t>بياتلو حميد</t>
  </si>
  <si>
    <t>پهلواني رضا</t>
  </si>
  <si>
    <t>جعفري حسين</t>
  </si>
  <si>
    <t>جمشيدي مسعود</t>
  </si>
  <si>
    <t>حاجت زاده سه ساري محمد جواد</t>
  </si>
  <si>
    <t>حاجي محمدعلي نگار</t>
  </si>
  <si>
    <t>حجازي فرزاد</t>
  </si>
  <si>
    <t>حسيني حسين</t>
  </si>
  <si>
    <t>حيدرزاده الهام</t>
  </si>
  <si>
    <t>حيدري امين</t>
  </si>
  <si>
    <t>حيدري هادي</t>
  </si>
  <si>
    <t>دامادي مزدا</t>
  </si>
  <si>
    <t>دخت ميرزاحسن وحيد مهشيد</t>
  </si>
  <si>
    <t>دهقان دره شيري صدف</t>
  </si>
  <si>
    <t>رابط رحمت اله</t>
  </si>
  <si>
    <t>رحيمي بهاره</t>
  </si>
  <si>
    <t>رعيت زاده الميرا</t>
  </si>
  <si>
    <t>سجادنيا سحر</t>
  </si>
  <si>
    <t>سيد صالحي سيد سعيد</t>
  </si>
  <si>
    <t>سيرداني اميد</t>
  </si>
  <si>
    <t>شاملي محمدعلي</t>
  </si>
  <si>
    <t>شيرين احمدرضا</t>
  </si>
  <si>
    <t>طالبي كندري محمدرضا</t>
  </si>
  <si>
    <t>طاهري حصاري محمد</t>
  </si>
  <si>
    <t>عسگري نگار</t>
  </si>
  <si>
    <t>علي نژاد هادي</t>
  </si>
  <si>
    <t>غلام زاده فايزه</t>
  </si>
  <si>
    <t>كمالي اميرهادي</t>
  </si>
  <si>
    <t>لطفي حامد</t>
  </si>
  <si>
    <t>ماه هنگام عدنان</t>
  </si>
  <si>
    <t>محمدي نويد</t>
  </si>
  <si>
    <t>مرادي سعيد</t>
  </si>
  <si>
    <t>مشهدي غريب دوستي پيمان</t>
  </si>
  <si>
    <t>موحديان محيا</t>
  </si>
  <si>
    <t>نجفي نفيسه</t>
  </si>
  <si>
    <t>نصيري سيده بهار</t>
  </si>
  <si>
    <t>هدايتي الهه</t>
  </si>
  <si>
    <t>اخوان بهابادی حسین</t>
  </si>
  <si>
    <t>اشرفي سارا</t>
  </si>
  <si>
    <t>افشارحسني نگين</t>
  </si>
  <si>
    <t>اقدسي مهسا</t>
  </si>
  <si>
    <t>اندجي گرمارودي محمدرضا</t>
  </si>
  <si>
    <t>بختياري محمد باقر</t>
  </si>
  <si>
    <t>بساطي نيما</t>
  </si>
  <si>
    <t>بلبلي شبنم</t>
  </si>
  <si>
    <t>بهشتي آل آقا سهراب</t>
  </si>
  <si>
    <t>پيغمبري سيده سحر</t>
  </si>
  <si>
    <t>حاشيه باف رضا</t>
  </si>
  <si>
    <t>حبيبي محمد</t>
  </si>
  <si>
    <t>خدابين فاطمه</t>
  </si>
  <si>
    <t>خسرواني زهرا</t>
  </si>
  <si>
    <t>دارستاني فراهاني آريا</t>
  </si>
  <si>
    <t>رسوليان فر شقايق</t>
  </si>
  <si>
    <t>رضوي بهاباد مريم السادات</t>
  </si>
  <si>
    <t>زاهدي فربد</t>
  </si>
  <si>
    <t>زندي فر مليحه</t>
  </si>
  <si>
    <t>سلطاني هادي</t>
  </si>
  <si>
    <t>سليمي مهدي</t>
  </si>
  <si>
    <t>شاكردرآباد شايان</t>
  </si>
  <si>
    <t>شكوهي طرقي نيلوفر</t>
  </si>
  <si>
    <t>شهرابي فراهاني فرهاد</t>
  </si>
  <si>
    <t>طرفه مرتضي</t>
  </si>
  <si>
    <t>عزيزي رشيداباد حسين</t>
  </si>
  <si>
    <t>علي آبادي فراهاني پيمان</t>
  </si>
  <si>
    <t>فتاحي اردكاني حديث</t>
  </si>
  <si>
    <t>فرمحمدي احمد</t>
  </si>
  <si>
    <t>فريد حميد</t>
  </si>
  <si>
    <t>فلاح تفتي محسن</t>
  </si>
  <si>
    <t>فيض آبادي نويد</t>
  </si>
  <si>
    <t>قمي رضا</t>
  </si>
  <si>
    <t>كاظمي رامين</t>
  </si>
  <si>
    <t>كاظمي پرگو فرانك</t>
  </si>
  <si>
    <t>كامياب فائقي علي</t>
  </si>
  <si>
    <t>كمره گرد سحر</t>
  </si>
  <si>
    <t>گرجي پور احسان</t>
  </si>
  <si>
    <t>مراديان ريزي حماسه</t>
  </si>
  <si>
    <t>ملاصالحي محمدامين</t>
  </si>
  <si>
    <t>منصوري مريم</t>
  </si>
  <si>
    <t>مولايي علي</t>
  </si>
  <si>
    <t>نجفي محمد</t>
  </si>
  <si>
    <t>نجم الدين محمد</t>
  </si>
  <si>
    <t>نفرحقيقي سامان</t>
  </si>
  <si>
    <t>نقابي پرستو</t>
  </si>
  <si>
    <t>نورمحمدي بهناز</t>
  </si>
  <si>
    <t>هاشمي نژاد علي</t>
  </si>
  <si>
    <t xml:space="preserve">متفکر، نگران، سخت کوش، شیک پوش، روشنفکر، درسخوان، امیدوار، حساس </t>
  </si>
  <si>
    <t>با اعتماد به نفس، سخت کوش، منطقی، با صداقت، شیک پوش، پیگیر، درسخوان</t>
  </si>
  <si>
    <t xml:space="preserve">متفکر، با شخصیت، با وقار، روشنفکر، امروزی بی ریا، اجتماعی  </t>
  </si>
  <si>
    <t xml:space="preserve">با اراده، نگران، پیرو مد، حساس، سخت کوش، منطقی، امیدوار </t>
  </si>
  <si>
    <t xml:space="preserve">آرام، ساکت، سربه زیر، مودب، شایسته، محترم، پاک سرشت، متین </t>
  </si>
  <si>
    <t xml:space="preserve">صمیمی، وفادار، اجتماعی، شیک پوش، آراسته، با محبت، اجتماعی قابل اعتماد </t>
  </si>
  <si>
    <t>امروزی، با اراده، متفکر، روشنفکر، منطقی، شایسته، باهوش</t>
  </si>
  <si>
    <t>با شخصیت، خوش لباس، باوقار، فرهیخته، متفکر، باهوش، درسخوان، پیگیر</t>
  </si>
  <si>
    <t>آرام، مصمم، سخت کوش، درسخوان، همراه، با صداقت، همدل، مسئولیت پذیر</t>
  </si>
  <si>
    <t>مسئول، قابل اعتماد، پیگیر، اجتماعی، درون گرا، متفکر، سخت کوش، باراده</t>
  </si>
  <si>
    <t>اجتماعی، مودب، آگاه، با شخصیت، متفکر، با اعتماد به نفس، مصمم</t>
  </si>
  <si>
    <t>خوش نیت، شاد، شوخ طبع، آرام، مودب، همراه، همدل، بی ریا، دوست داشتنی</t>
  </si>
  <si>
    <t>متدین، با اعتقاد، همراه، صمیمی، با محبت، با وفا، قابل اعتماد، رفیق</t>
  </si>
  <si>
    <t>بااراده، سخت کوش، درسخوان، قابل اعتماد، باشخصیت، مسئولیت پذیر</t>
  </si>
  <si>
    <t>با ایمان، اجتماعی، شوخ طبع، پرانرژی، با معرفت، بامرام، دوست داشتنی</t>
  </si>
  <si>
    <t xml:space="preserve">نگران، زحمتکش، خسته از کار، بافرهنگ، امیدوار، بامرام، رفیق  </t>
  </si>
  <si>
    <t>متدین، با ایمان، مودب، قابل اعتماد، فهمیده، باصداقت، با وفا، خوش نیت</t>
  </si>
  <si>
    <t>اجتماعی، صمیمی، دلسوز، نگران، شیک پوش، روشنفکر، حساس، امیدوار</t>
  </si>
  <si>
    <t>صمیمی، با اعتقاد، نگران، باوقار، شایسته، مودب، حساس، امیدوار</t>
  </si>
  <si>
    <t>اجتماعی، نگران، مصمم، با اعتماد به نفس، آراسته، قابل اعتماد، شاد، مهربان</t>
  </si>
  <si>
    <t>اجتماعی، با معرفت، رفیق، همدل، همراه، بامرام، باوفا، بی ریا</t>
  </si>
  <si>
    <t>نگران، سخت کوش، نجیب، باشخصیت، باوقار، مسئولیت پذیر، شیک پوش</t>
  </si>
  <si>
    <t>بامرام، بامعرفت، رفیق، خراب دوست، همدل، همراه، با ایمان، باصداقت</t>
  </si>
  <si>
    <t>خنده رو، شاد، اجتماعی، باهوش، پیگیر، روشنفکر، با محبت، همدل، صمیمی</t>
  </si>
  <si>
    <t>صمیمی، همدل، با احساس، وفادار، نکته سنج، همراه، رازدار، متفکر، کنجکاو</t>
  </si>
  <si>
    <t>باعلاقه، خوش مشرب، اجتماعی، باهوش، همدل، خوش سخن، پرانرژی، شیک پوش</t>
  </si>
  <si>
    <t>موقعیت شناس، آرام، اجتماعی، متوازن، متعادل، میانه رو، معقول، درسخوان</t>
  </si>
  <si>
    <t>باشخصیت، متفکر، باایمان، متین، باوقار، پاک سرشت، خوش قلب، فهمیده</t>
  </si>
  <si>
    <t>مودب، درونگرا، باشخصیت، باوقار، وفادار، باایمان، صمیمی، قابل اعتماد</t>
  </si>
  <si>
    <t>با شخصیت، درسخوان، باهوش، اصیل، فرهیخته، بافرهنگ، متین، مودب</t>
  </si>
  <si>
    <t>مودب، متدین، اصیل، با مرام، باشخصیت، یا اخلاق، منطقی، نیک خو</t>
  </si>
  <si>
    <t>خوش قلب، دلسوز، مسئولیت پذیر، مودب، حساس، بامرام، با استعداد</t>
  </si>
  <si>
    <t>مرتب، منظم، باوقار، متین، مودب، متجدد، روشنفکر، اصیل، وفادار، فهمیده</t>
  </si>
  <si>
    <t xml:space="preserve">باشخصیت، قابل اعتماد، نجیب، مومن، باوفا، آراسته، اصیل، متجدد، متین، باوقار </t>
  </si>
  <si>
    <t>متدین، باوقار، دلسوز، همراه، قابل اعتماد، مسئولیت پذیر، باصداقت، صبور</t>
  </si>
  <si>
    <t>اجتماعی، باهوش، نگران، نکته سنج، امیدوار، کنجکاو، بامرام</t>
  </si>
  <si>
    <t>آرمان گرا، صمیمی، شوخ طب، بامرام، پرانرژی، شاد، همراه، بااراده</t>
  </si>
  <si>
    <t>مومن، آرام، متین، باوقار، باشخصیت، منطقی، متفکر، با اعتماد به نفس، فهمیده</t>
  </si>
  <si>
    <t>آرام، متین، باصداقت، قابل اعتماد، اصیل، رازدار، اندیشمند، آگاه</t>
  </si>
  <si>
    <t>متین، باشخصیت، با اعتماد به نفس، آرام، روشنفکر، آگاه، با تدبیر درونی قوی</t>
  </si>
  <si>
    <t>متدین، با اعتقاد، مسئولیت پذیر، بی ریا، بامرام، شایسته، صادق، امین</t>
  </si>
  <si>
    <t xml:space="preserve">باهوش، صمیمی، شوخ طبع، منطقی، پرانرژی، خلاق، مدبر، با استعداد </t>
  </si>
  <si>
    <t>بامعرفت، با اعتماد به نفس، فهمیده، نیک خو، خوش قلب، آرام، همدل</t>
  </si>
  <si>
    <t>پیگیر، مصمم، باعلاقه، پاک سرشت، باهوش، روشنفکر، خونگرم، مهربان، ساعی</t>
  </si>
  <si>
    <t>معصوم، مظلوم، درسخوان، مودب، قابل اعتماد، مهربان، الگوی کامل انسانیت</t>
  </si>
  <si>
    <t>پیگیر، مصمم، منطقی، شیک پوش، اصیل، باشخصیت، آراسته، شایسته، متین</t>
  </si>
  <si>
    <t>بامرام، بامعرفت، پیرو مد، بامحبت، بی ریا، آزاد، اندیشمند، باصداقت، باوفا</t>
  </si>
  <si>
    <t>صمیمی، بااخلاق، بامعرفت، صادق، بی ریا، خوش قلب، بامرام، همدم</t>
  </si>
  <si>
    <t>آرام، صمیمی، قابل اعتماد، منطقی، خوش خلق، پاک سرشت، باوفا</t>
  </si>
  <si>
    <t>آرام ولی نگران، پیرو مد، شاد، نیک خو، همدل، باهوش، آگاه، پرانرژی، حساس</t>
  </si>
  <si>
    <t>نگران، پیرو مد، شوخ طبع، حساس، اجتماعی، باهوش، آگاه، امیدوار</t>
  </si>
  <si>
    <t>شاد، اجتماعی، شوخ طبع، حساس، مهربان، شیک پوش، باصداقت، مسئولیت پذیر</t>
  </si>
  <si>
    <t>راحت، شاد، نکته سنج، باهوش، آگاه، رازدار، متفکر، روشنفکر، صمیمی</t>
  </si>
  <si>
    <t>نگران، پیرو مد، امروزی، با هوش، زیرک، متین، آرام، نیک خو، فهمیده</t>
  </si>
  <si>
    <t>متدین، مومن، اصیل، بامرام، باوفا، با محبت، صمیمی، خوش قلب، آرامش درون</t>
  </si>
  <si>
    <t>باشخصیت، نجیب، آرام، همدل، باوقار، با معرفت، قابل اعتماد</t>
  </si>
  <si>
    <t>مودب، صمیمی، قابل اعتماد، خوش خلق، جذاب، شاد، با مرام، خوش تیپ</t>
  </si>
  <si>
    <t>بامعرفت، پیگیر، مصمم، بامرام، متدین، بی ریا، رفیق، بامحبت، کلان اندیش</t>
  </si>
  <si>
    <t>راحت، آزاد، بی ریا، صاف و صادق، همدل، رفیق، بامرام، با معرفت</t>
  </si>
  <si>
    <t>بامعرفت، خراب دوست، بامرام، رازدار، متفکر، صمیمی، با محبت</t>
  </si>
  <si>
    <t>بامرام، حرف گوش کن، اصیل، باشخصیت، با اصالت، متفکر، قابل اعتماد</t>
  </si>
  <si>
    <t>شاد، باهوش، آرام، مصمم، بامرام، بی ریا، صمیمی، بامعرفت، با شخصیت</t>
  </si>
  <si>
    <t>شوخ طبع، فهمیده، موقعیت شناس، خنده رو، مهربان، رفیق، بی ریا، دوست داشتنی</t>
  </si>
  <si>
    <t>با شخصیت، اجتماعی، باوقار، اصیل، مدیر، روشنفکر، متجدد، خلاق، شایسته</t>
  </si>
  <si>
    <t>مسئولیت پذیر، بامعرفت، متدین، باایمان، باصداقت، متین، قابل اعتماد، بامرام</t>
  </si>
  <si>
    <t>پرانرژی، حساس، نکته سنج، شاد، امیدوار، باوفا، اهل اندیشه</t>
  </si>
  <si>
    <t>باهوش، زیرک، اجتماعی، همدل، امیدوار، شاد، آگاه، پرانرژی، بی ریا</t>
  </si>
  <si>
    <t>شاد، صمیمی، خوش خلق، بی ریا، مهربان، دلسوز، پاک سرشت، معصوم</t>
  </si>
  <si>
    <t>بامعرفت، بامرام، راحت، آزاد اندیش، با هوش، بی ریا، خوش خلق، صاف و ساده</t>
  </si>
  <si>
    <t>نجیب، متجدد، باشخصیت، آراسته، فهمیده، منطقی، روشنفکر، متفکر، باهوش</t>
  </si>
  <si>
    <t>مهربان، نگران، مسئولیت پذیر، باهوش، باوقار، متین، اجتماعی، بی ریا</t>
  </si>
  <si>
    <t>آزادی خواه، متجدد، روشنفکر، حساس، دلسوز، نگران، امیدوار</t>
  </si>
  <si>
    <t>باهوش، متین، همدل، حساس، آرام، فهمیده، باوقار، شیک پوش، رازدار، آگاه</t>
  </si>
  <si>
    <t>صمیمی، شوخ طبع، شاد، حساس، خوش قلب، اجتماعی، باشخصیت، باوقار</t>
  </si>
  <si>
    <t>آرام، باشخصیت، مصمم، شایسته، باوقار، بااعتماد به نفس، معتقد، بافضیلت</t>
  </si>
  <si>
    <t>منظم، شیک پوش، شاد، حساس، نگران، خوش قلب، صمیمی، دلسوز، باهوش</t>
  </si>
  <si>
    <t>آرام، مصمم، اصیل، نجیب، باصداقت، با محبت، مهربان، همراه، عمیق</t>
  </si>
  <si>
    <t>متین، باوقار، شیک پوش، پاک سرشت، روشنفکر، باوفا، منطقی، روحا لطیف</t>
  </si>
  <si>
    <t>باهوش، زیرک، بامعرفت، خوش ذوق، باحساس، شاد، همراه، رفیق</t>
  </si>
  <si>
    <t>سخت کوش، متفکر، آرام، باصداقت، فهمیده، بی آلایش، با تدبیر درونی قوی</t>
  </si>
  <si>
    <t>باوقار، مودب، نجیب، امروزی، اصیل، مصمم، فهمیده، وفادار، قابل اعتماد</t>
  </si>
  <si>
    <t>متفکر، باشخصیت، باوقار، مودب، خوش تیپ، خوش لباس، خلاق، روشنفکر</t>
  </si>
  <si>
    <t>آرام، صادق، شکننده، حساس، مظلوم، معصوم، پاک سرشت، مهربان، متفکر</t>
  </si>
  <si>
    <t>آرام، متین، بامحبت، شکننده، حساس، روشنفکر، باوفا، فهمیده، با ایمان</t>
  </si>
  <si>
    <t>غایب</t>
  </si>
  <si>
    <t xml:space="preserve">وضعیت </t>
  </si>
  <si>
    <t xml:space="preserve">نمره نهایی </t>
  </si>
  <si>
    <t xml:space="preserve">با ارفاق 1 نمره </t>
  </si>
  <si>
    <t>دانشجو</t>
  </si>
  <si>
    <t>نظر مدرس درباره دانشجو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</si>
</sst>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readingOrder="2"/>
    </xf>
    <xf numFmtId="0" fontId="0" fillId="0" borderId="0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B1">
      <selection activeCell="C16" sqref="C16"/>
    </sheetView>
  </sheetViews>
  <sheetFormatPr defaultColWidth="9.140625" defaultRowHeight="12.75"/>
  <cols>
    <col min="1" max="1" width="11.421875" style="0" hidden="1" customWidth="1"/>
    <col min="2" max="2" width="6.421875" style="50" customWidth="1"/>
    <col min="3" max="3" width="49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19" width="6.8515625" style="0" bestFit="1" customWidth="1"/>
    <col min="20" max="20" width="6.8515625" style="0" customWidth="1"/>
    <col min="21" max="22" width="6.8515625" style="0" bestFit="1" customWidth="1"/>
    <col min="23" max="23" width="6.421875" style="0" customWidth="1"/>
    <col min="24" max="25" width="6.8515625" style="0" bestFit="1" customWidth="1"/>
  </cols>
  <sheetData>
    <row r="1" spans="4:25" ht="26.25" customHeight="1">
      <c r="D1" s="73" t="s">
        <v>19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4"/>
      <c r="P1" s="4"/>
      <c r="Q1" s="4"/>
      <c r="R1" s="4"/>
      <c r="S1" s="4"/>
      <c r="T1" s="4"/>
      <c r="U1" s="3"/>
      <c r="V1" s="3"/>
      <c r="W1" s="3"/>
      <c r="X1" s="3"/>
      <c r="Y1" s="3"/>
    </row>
    <row r="2" spans="1:25" ht="14.25" customHeight="1">
      <c r="A2" s="54" t="s">
        <v>218</v>
      </c>
      <c r="B2" s="54" t="s">
        <v>217</v>
      </c>
      <c r="C2" s="56" t="s">
        <v>221</v>
      </c>
      <c r="D2" s="54" t="s">
        <v>18</v>
      </c>
      <c r="E2" s="64" t="s">
        <v>17</v>
      </c>
      <c r="F2" s="71" t="s">
        <v>9</v>
      </c>
      <c r="G2" s="72"/>
      <c r="H2" s="79" t="s">
        <v>5</v>
      </c>
      <c r="I2" s="61" t="s">
        <v>2</v>
      </c>
      <c r="J2" s="61" t="s">
        <v>1</v>
      </c>
      <c r="K2" s="66" t="s">
        <v>0</v>
      </c>
      <c r="L2" s="67"/>
      <c r="N2" s="21"/>
      <c r="O2" s="76" t="s">
        <v>38</v>
      </c>
      <c r="P2" s="77"/>
      <c r="Q2" s="77"/>
      <c r="R2" s="77"/>
      <c r="S2" s="78"/>
      <c r="T2" s="60" t="s">
        <v>27</v>
      </c>
      <c r="U2" s="60"/>
      <c r="V2" s="60"/>
      <c r="W2" s="60"/>
      <c r="X2" s="60"/>
      <c r="Y2" s="63"/>
    </row>
    <row r="3" spans="1:25" ht="14.25" customHeight="1">
      <c r="A3" s="55"/>
      <c r="B3" s="55"/>
      <c r="C3" s="57"/>
      <c r="D3" s="55"/>
      <c r="E3" s="65"/>
      <c r="F3" s="18">
        <v>12</v>
      </c>
      <c r="G3" s="19">
        <v>100</v>
      </c>
      <c r="H3" s="80"/>
      <c r="I3" s="62"/>
      <c r="J3" s="62"/>
      <c r="K3" s="15">
        <v>5</v>
      </c>
      <c r="L3" s="16">
        <v>100</v>
      </c>
      <c r="M3" s="24" t="s">
        <v>6</v>
      </c>
      <c r="N3" s="21" t="s">
        <v>7</v>
      </c>
      <c r="O3" s="12" t="s">
        <v>16</v>
      </c>
      <c r="P3" s="12" t="s">
        <v>14</v>
      </c>
      <c r="Q3" s="12" t="s">
        <v>12</v>
      </c>
      <c r="R3" s="12" t="s">
        <v>11</v>
      </c>
      <c r="S3" s="12" t="s">
        <v>10</v>
      </c>
      <c r="T3" s="8" t="s">
        <v>20</v>
      </c>
      <c r="U3" s="8" t="s">
        <v>16</v>
      </c>
      <c r="V3" s="8" t="s">
        <v>14</v>
      </c>
      <c r="W3" s="8" t="s">
        <v>12</v>
      </c>
      <c r="X3" s="8" t="s">
        <v>11</v>
      </c>
      <c r="Y3" s="8" t="s">
        <v>10</v>
      </c>
    </row>
    <row r="4" spans="1:25" ht="17.25" customHeight="1">
      <c r="A4" s="25" t="s">
        <v>219</v>
      </c>
      <c r="B4" s="25" t="s">
        <v>220</v>
      </c>
      <c r="C4" s="57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37</v>
      </c>
      <c r="P4" s="13" t="s">
        <v>37</v>
      </c>
      <c r="Q4" s="13" t="s">
        <v>15</v>
      </c>
      <c r="R4" s="13" t="s">
        <v>15</v>
      </c>
      <c r="S4" s="13" t="s">
        <v>4</v>
      </c>
      <c r="T4" s="9" t="s">
        <v>4</v>
      </c>
      <c r="U4" s="9" t="s">
        <v>4</v>
      </c>
      <c r="V4" s="10" t="s">
        <v>15</v>
      </c>
      <c r="W4" s="9" t="s">
        <v>4</v>
      </c>
      <c r="X4" s="9" t="s">
        <v>15</v>
      </c>
      <c r="Y4" s="9" t="s">
        <v>4</v>
      </c>
    </row>
    <row r="5" spans="1:25" ht="12" customHeight="1">
      <c r="A5" s="6">
        <f>D5+1</f>
        <v>13.952641056422568</v>
      </c>
      <c r="B5" s="49"/>
      <c r="C5" s="48" t="s">
        <v>182</v>
      </c>
      <c r="D5" s="6">
        <f>E5+F5+H5+I5+J5+K5</f>
        <v>12.952641056422568</v>
      </c>
      <c r="E5" s="6"/>
      <c r="F5" s="20">
        <f>G5/8.33</f>
        <v>6.602641056422569</v>
      </c>
      <c r="G5" s="20">
        <f>O5+P5+Q5+R5+S5</f>
        <v>55</v>
      </c>
      <c r="H5" s="1"/>
      <c r="I5" s="6">
        <v>0.9</v>
      </c>
      <c r="J5" s="6">
        <v>1.5</v>
      </c>
      <c r="K5" s="17">
        <f>L5/20</f>
        <v>3.95</v>
      </c>
      <c r="L5" s="11">
        <f>Y5+X5+W5+V5+U5+T5</f>
        <v>79</v>
      </c>
      <c r="M5" s="33" t="s">
        <v>39</v>
      </c>
      <c r="N5" s="5">
        <v>1</v>
      </c>
      <c r="O5" s="14">
        <v>15</v>
      </c>
      <c r="P5" s="14">
        <v>16</v>
      </c>
      <c r="Q5" s="14">
        <v>10</v>
      </c>
      <c r="R5" s="14">
        <v>5</v>
      </c>
      <c r="S5" s="14">
        <v>9</v>
      </c>
      <c r="T5" s="11">
        <v>17</v>
      </c>
      <c r="U5" s="11">
        <v>20</v>
      </c>
      <c r="V5" s="11">
        <v>7</v>
      </c>
      <c r="W5" s="11">
        <v>8</v>
      </c>
      <c r="X5" s="11">
        <v>7</v>
      </c>
      <c r="Y5" s="11">
        <v>20</v>
      </c>
    </row>
    <row r="6" spans="1:25" ht="12" customHeight="1">
      <c r="A6" s="6">
        <f aca="true" t="shared" si="0" ref="A6:A69">D6+1</f>
        <v>13.172208883553422</v>
      </c>
      <c r="B6" s="49"/>
      <c r="C6" s="48" t="s">
        <v>189</v>
      </c>
      <c r="D6" s="6">
        <f aca="true" t="shared" si="1" ref="D6:D68">E6+F6+H6+I6+J6+K6</f>
        <v>12.172208883553422</v>
      </c>
      <c r="E6" s="6"/>
      <c r="F6" s="20">
        <f aca="true" t="shared" si="2" ref="F6:F68">G6/8.33</f>
        <v>5.5222088835534215</v>
      </c>
      <c r="G6" s="20">
        <f aca="true" t="shared" si="3" ref="G6:G54">O6+P6+Q6+R6+S6</f>
        <v>46</v>
      </c>
      <c r="H6" s="1">
        <v>0.1</v>
      </c>
      <c r="I6" s="6">
        <v>1.2</v>
      </c>
      <c r="J6" s="6">
        <v>1.5</v>
      </c>
      <c r="K6" s="17">
        <f aca="true" t="shared" si="4" ref="K6:K68">L6/20</f>
        <v>3.85</v>
      </c>
      <c r="L6" s="11">
        <f aca="true" t="shared" si="5" ref="L6:L59">Y6+X6+W6+V6+U6+T6</f>
        <v>77</v>
      </c>
      <c r="M6" s="33" t="s">
        <v>40</v>
      </c>
      <c r="N6" s="5">
        <v>2</v>
      </c>
      <c r="O6" s="14">
        <v>4</v>
      </c>
      <c r="P6" s="14">
        <v>11</v>
      </c>
      <c r="Q6" s="14">
        <v>8</v>
      </c>
      <c r="R6" s="14">
        <v>5</v>
      </c>
      <c r="S6" s="14">
        <v>18</v>
      </c>
      <c r="T6" s="11">
        <v>19</v>
      </c>
      <c r="U6" s="11">
        <v>18</v>
      </c>
      <c r="V6" s="11">
        <v>3</v>
      </c>
      <c r="W6" s="11">
        <v>7</v>
      </c>
      <c r="X6" s="11">
        <v>10</v>
      </c>
      <c r="Y6" s="11">
        <v>20</v>
      </c>
    </row>
    <row r="7" spans="1:25" ht="12" customHeight="1">
      <c r="A7" s="6">
        <f t="shared" si="0"/>
        <v>9.841536614645857</v>
      </c>
      <c r="B7" s="49"/>
      <c r="C7" s="48" t="s">
        <v>171</v>
      </c>
      <c r="D7" s="6">
        <f t="shared" si="1"/>
        <v>8.841536614645857</v>
      </c>
      <c r="E7" s="6"/>
      <c r="F7" s="20">
        <f t="shared" si="2"/>
        <v>3.8415366146458583</v>
      </c>
      <c r="G7" s="20">
        <f t="shared" si="3"/>
        <v>32</v>
      </c>
      <c r="H7" s="1">
        <v>0.5</v>
      </c>
      <c r="I7" s="6">
        <v>1</v>
      </c>
      <c r="J7" s="6">
        <v>1.5</v>
      </c>
      <c r="K7" s="17">
        <f t="shared" si="4"/>
        <v>2</v>
      </c>
      <c r="L7" s="11">
        <f t="shared" si="5"/>
        <v>40</v>
      </c>
      <c r="M7" s="33" t="s">
        <v>41</v>
      </c>
      <c r="N7" s="5">
        <v>3</v>
      </c>
      <c r="O7" s="14">
        <v>0</v>
      </c>
      <c r="P7" s="14">
        <v>17</v>
      </c>
      <c r="Q7" s="14">
        <v>10</v>
      </c>
      <c r="R7" s="14">
        <v>5</v>
      </c>
      <c r="S7" s="14">
        <v>0</v>
      </c>
      <c r="T7" s="11">
        <v>0</v>
      </c>
      <c r="U7" s="11">
        <v>3</v>
      </c>
      <c r="V7" s="11">
        <v>7</v>
      </c>
      <c r="W7" s="11">
        <v>13</v>
      </c>
      <c r="X7" s="11">
        <v>10</v>
      </c>
      <c r="Y7" s="11">
        <v>7</v>
      </c>
    </row>
    <row r="8" spans="1:25" ht="12" customHeight="1">
      <c r="A8" s="6">
        <f t="shared" si="0"/>
        <v>13.002160864345738</v>
      </c>
      <c r="B8" s="49"/>
      <c r="C8" s="1" t="s">
        <v>195</v>
      </c>
      <c r="D8" s="6">
        <f t="shared" si="1"/>
        <v>12.002160864345738</v>
      </c>
      <c r="E8" s="6"/>
      <c r="F8" s="20">
        <f t="shared" si="2"/>
        <v>5.402160864345738</v>
      </c>
      <c r="G8" s="20">
        <f t="shared" si="3"/>
        <v>45</v>
      </c>
      <c r="H8" s="1"/>
      <c r="I8" s="6">
        <v>1</v>
      </c>
      <c r="J8" s="6">
        <v>1.5</v>
      </c>
      <c r="K8" s="17">
        <f t="shared" si="4"/>
        <v>4.1</v>
      </c>
      <c r="L8" s="11">
        <f t="shared" si="5"/>
        <v>82</v>
      </c>
      <c r="M8" s="33" t="s">
        <v>42</v>
      </c>
      <c r="N8" s="5">
        <v>4</v>
      </c>
      <c r="O8" s="14">
        <v>10</v>
      </c>
      <c r="P8" s="14">
        <v>27</v>
      </c>
      <c r="Q8" s="14">
        <v>3</v>
      </c>
      <c r="R8" s="14">
        <v>0</v>
      </c>
      <c r="S8" s="14">
        <v>5</v>
      </c>
      <c r="T8" s="11">
        <v>20</v>
      </c>
      <c r="U8" s="11">
        <v>19</v>
      </c>
      <c r="V8" s="11">
        <v>10</v>
      </c>
      <c r="W8" s="11">
        <v>10</v>
      </c>
      <c r="X8" s="11">
        <v>3</v>
      </c>
      <c r="Y8" s="11">
        <v>20</v>
      </c>
    </row>
    <row r="9" spans="1:25" ht="12" customHeight="1">
      <c r="A9" s="6">
        <f t="shared" si="0"/>
        <v>14.802881152460984</v>
      </c>
      <c r="B9" s="49"/>
      <c r="C9" s="48" t="s">
        <v>141</v>
      </c>
      <c r="D9" s="6">
        <f>E9+F9+H9+I9+J9+K9</f>
        <v>13.802881152460984</v>
      </c>
      <c r="E9" s="40"/>
      <c r="F9" s="20">
        <f t="shared" si="2"/>
        <v>7.202881152460984</v>
      </c>
      <c r="G9" s="20">
        <f t="shared" si="3"/>
        <v>60</v>
      </c>
      <c r="H9" s="1"/>
      <c r="I9" s="6">
        <v>1.5</v>
      </c>
      <c r="J9" s="6">
        <v>1.45</v>
      </c>
      <c r="K9" s="17">
        <f t="shared" si="4"/>
        <v>3.65</v>
      </c>
      <c r="L9" s="11">
        <f t="shared" si="5"/>
        <v>73</v>
      </c>
      <c r="M9" s="33" t="s">
        <v>43</v>
      </c>
      <c r="N9" s="5">
        <v>5</v>
      </c>
      <c r="O9" s="14">
        <v>7</v>
      </c>
      <c r="P9" s="14">
        <v>16</v>
      </c>
      <c r="Q9" s="14">
        <v>7</v>
      </c>
      <c r="R9" s="14">
        <v>10</v>
      </c>
      <c r="S9" s="14">
        <v>20</v>
      </c>
      <c r="T9" s="11">
        <v>10</v>
      </c>
      <c r="U9" s="11">
        <v>20</v>
      </c>
      <c r="V9" s="11">
        <v>0</v>
      </c>
      <c r="W9" s="11">
        <v>20</v>
      </c>
      <c r="X9" s="11">
        <v>3</v>
      </c>
      <c r="Y9" s="11">
        <v>20</v>
      </c>
    </row>
    <row r="10" spans="1:25" ht="12" customHeight="1">
      <c r="A10" s="6">
        <f t="shared" si="0"/>
        <v>20.00432172869148</v>
      </c>
      <c r="B10" s="49"/>
      <c r="C10" s="48" t="s">
        <v>176</v>
      </c>
      <c r="D10" s="6">
        <f t="shared" si="1"/>
        <v>19.00432172869148</v>
      </c>
      <c r="E10" s="40"/>
      <c r="F10" s="20">
        <f t="shared" si="2"/>
        <v>10.804321728691477</v>
      </c>
      <c r="G10" s="20">
        <f t="shared" si="3"/>
        <v>90</v>
      </c>
      <c r="H10" s="1">
        <v>0.65</v>
      </c>
      <c r="I10" s="6">
        <v>1.4</v>
      </c>
      <c r="J10" s="6">
        <v>1.5</v>
      </c>
      <c r="K10" s="17">
        <f t="shared" si="4"/>
        <v>4.65</v>
      </c>
      <c r="L10" s="11">
        <f t="shared" si="5"/>
        <v>93</v>
      </c>
      <c r="M10" s="41" t="s">
        <v>44</v>
      </c>
      <c r="N10" s="5">
        <v>6</v>
      </c>
      <c r="O10" s="14">
        <v>20</v>
      </c>
      <c r="P10" s="14">
        <v>30</v>
      </c>
      <c r="Q10" s="14">
        <v>10</v>
      </c>
      <c r="R10" s="14">
        <v>10</v>
      </c>
      <c r="S10" s="14">
        <v>20</v>
      </c>
      <c r="T10" s="11">
        <v>20</v>
      </c>
      <c r="U10" s="11">
        <v>16</v>
      </c>
      <c r="V10" s="11">
        <v>7</v>
      </c>
      <c r="W10" s="11">
        <v>20</v>
      </c>
      <c r="X10" s="11">
        <v>10</v>
      </c>
      <c r="Y10" s="11">
        <v>20</v>
      </c>
    </row>
    <row r="11" spans="1:25" ht="12" customHeight="1">
      <c r="A11" s="6">
        <f t="shared" si="0"/>
        <v>13.282160864345737</v>
      </c>
      <c r="B11" s="49"/>
      <c r="C11" s="48" t="s">
        <v>178</v>
      </c>
      <c r="D11" s="6">
        <f t="shared" si="1"/>
        <v>12.282160864345737</v>
      </c>
      <c r="E11" s="40"/>
      <c r="F11" s="20">
        <f t="shared" si="2"/>
        <v>5.402160864345738</v>
      </c>
      <c r="G11" s="20">
        <f t="shared" si="3"/>
        <v>45</v>
      </c>
      <c r="H11" s="39">
        <v>0.2</v>
      </c>
      <c r="I11" s="40">
        <v>1.5</v>
      </c>
      <c r="J11" s="40">
        <v>1.23</v>
      </c>
      <c r="K11" s="17">
        <f t="shared" si="4"/>
        <v>3.95</v>
      </c>
      <c r="L11" s="11">
        <f t="shared" si="5"/>
        <v>79</v>
      </c>
      <c r="M11" s="41" t="s">
        <v>45</v>
      </c>
      <c r="N11" s="5">
        <v>7</v>
      </c>
      <c r="O11" s="14">
        <v>5</v>
      </c>
      <c r="P11" s="14">
        <v>11</v>
      </c>
      <c r="Q11" s="14">
        <v>10</v>
      </c>
      <c r="R11" s="14">
        <v>5</v>
      </c>
      <c r="S11" s="14">
        <v>14</v>
      </c>
      <c r="T11" s="11">
        <v>20</v>
      </c>
      <c r="U11" s="11">
        <v>17</v>
      </c>
      <c r="V11" s="11">
        <v>0</v>
      </c>
      <c r="W11" s="11">
        <v>12</v>
      </c>
      <c r="X11" s="11">
        <v>10</v>
      </c>
      <c r="Y11" s="11">
        <v>20</v>
      </c>
    </row>
    <row r="12" spans="1:25" ht="12" customHeight="1">
      <c r="A12" s="6">
        <f t="shared" si="0"/>
        <v>11.36216086434574</v>
      </c>
      <c r="B12" s="49"/>
      <c r="C12" s="48" t="s">
        <v>190</v>
      </c>
      <c r="D12" s="6">
        <f t="shared" si="1"/>
        <v>10.36216086434574</v>
      </c>
      <c r="E12" s="40"/>
      <c r="F12" s="20">
        <f t="shared" si="2"/>
        <v>5.402160864345738</v>
      </c>
      <c r="G12" s="20">
        <f t="shared" si="3"/>
        <v>45</v>
      </c>
      <c r="H12" s="1">
        <v>0.01</v>
      </c>
      <c r="I12" s="6">
        <v>1</v>
      </c>
      <c r="J12" s="6">
        <v>1.5</v>
      </c>
      <c r="K12" s="17">
        <f t="shared" si="4"/>
        <v>2.45</v>
      </c>
      <c r="L12" s="11">
        <v>49</v>
      </c>
      <c r="M12" s="41" t="s">
        <v>46</v>
      </c>
      <c r="N12" s="5">
        <v>8</v>
      </c>
      <c r="O12" s="14">
        <v>5</v>
      </c>
      <c r="P12" s="14">
        <v>7</v>
      </c>
      <c r="Q12" s="14">
        <v>8</v>
      </c>
      <c r="R12" s="14">
        <v>5</v>
      </c>
      <c r="S12" s="14">
        <v>20</v>
      </c>
      <c r="T12" s="11">
        <v>10</v>
      </c>
      <c r="U12" s="11">
        <v>4</v>
      </c>
      <c r="V12" s="11">
        <v>10</v>
      </c>
      <c r="W12" s="11">
        <v>20</v>
      </c>
      <c r="X12" s="11">
        <v>10</v>
      </c>
      <c r="Y12" s="11">
        <v>20</v>
      </c>
    </row>
    <row r="13" spans="1:25" ht="12" customHeight="1">
      <c r="A13" s="6">
        <f t="shared" si="0"/>
        <v>13.612304921968787</v>
      </c>
      <c r="B13" s="49"/>
      <c r="C13" s="48" t="s">
        <v>188</v>
      </c>
      <c r="D13" s="6">
        <f t="shared" si="1"/>
        <v>12.612304921968787</v>
      </c>
      <c r="E13" s="40"/>
      <c r="F13" s="20">
        <f t="shared" si="2"/>
        <v>5.762304921968788</v>
      </c>
      <c r="G13" s="20">
        <f t="shared" si="3"/>
        <v>48</v>
      </c>
      <c r="H13" s="1"/>
      <c r="I13" s="6">
        <v>1.5</v>
      </c>
      <c r="J13" s="6">
        <v>1.5</v>
      </c>
      <c r="K13" s="17">
        <f t="shared" si="4"/>
        <v>3.85</v>
      </c>
      <c r="L13" s="11">
        <f t="shared" si="5"/>
        <v>77</v>
      </c>
      <c r="M13" s="41" t="s">
        <v>47</v>
      </c>
      <c r="N13" s="5">
        <v>9</v>
      </c>
      <c r="O13" s="14">
        <v>2</v>
      </c>
      <c r="P13" s="14">
        <v>11</v>
      </c>
      <c r="Q13" s="14">
        <v>10</v>
      </c>
      <c r="R13" s="14">
        <v>5</v>
      </c>
      <c r="S13" s="14">
        <v>20</v>
      </c>
      <c r="T13" s="11">
        <v>20</v>
      </c>
      <c r="U13" s="11">
        <v>20</v>
      </c>
      <c r="V13" s="11">
        <v>1</v>
      </c>
      <c r="W13" s="11">
        <v>6</v>
      </c>
      <c r="X13" s="11">
        <v>10</v>
      </c>
      <c r="Y13" s="11">
        <v>20</v>
      </c>
    </row>
    <row r="14" spans="1:25" ht="12" customHeight="1">
      <c r="A14" s="6">
        <f t="shared" si="0"/>
        <v>13.81326530612245</v>
      </c>
      <c r="B14" s="49"/>
      <c r="C14" s="48" t="s">
        <v>169</v>
      </c>
      <c r="D14" s="6">
        <f t="shared" si="1"/>
        <v>12.81326530612245</v>
      </c>
      <c r="E14" s="40"/>
      <c r="F14" s="20">
        <f t="shared" si="2"/>
        <v>8.16326530612245</v>
      </c>
      <c r="G14" s="20">
        <f t="shared" si="3"/>
        <v>68</v>
      </c>
      <c r="H14" s="1"/>
      <c r="I14" s="6">
        <v>1.5</v>
      </c>
      <c r="J14" s="6">
        <v>0</v>
      </c>
      <c r="K14" s="17">
        <f t="shared" si="4"/>
        <v>3.15</v>
      </c>
      <c r="L14" s="11">
        <f t="shared" si="5"/>
        <v>63</v>
      </c>
      <c r="M14" s="41" t="s">
        <v>48</v>
      </c>
      <c r="N14" s="5">
        <v>10</v>
      </c>
      <c r="O14" s="14">
        <v>18</v>
      </c>
      <c r="P14" s="14">
        <v>30</v>
      </c>
      <c r="Q14" s="14">
        <v>0</v>
      </c>
      <c r="R14" s="14">
        <v>0</v>
      </c>
      <c r="S14" s="14">
        <v>20</v>
      </c>
      <c r="T14" s="11">
        <v>17</v>
      </c>
      <c r="U14" s="11">
        <v>17</v>
      </c>
      <c r="V14" s="11">
        <v>7</v>
      </c>
      <c r="W14" s="11">
        <v>12</v>
      </c>
      <c r="X14" s="11">
        <v>10</v>
      </c>
      <c r="Y14" s="11">
        <v>0</v>
      </c>
    </row>
    <row r="15" spans="1:25" ht="12" customHeight="1">
      <c r="A15" s="6">
        <f t="shared" si="0"/>
        <v>13.30326530612245</v>
      </c>
      <c r="B15" s="49"/>
      <c r="C15" s="48" t="s">
        <v>193</v>
      </c>
      <c r="D15" s="6">
        <f t="shared" si="1"/>
        <v>12.30326530612245</v>
      </c>
      <c r="E15" s="40"/>
      <c r="F15" s="20">
        <f t="shared" si="2"/>
        <v>8.16326530612245</v>
      </c>
      <c r="G15" s="20">
        <f t="shared" si="3"/>
        <v>68</v>
      </c>
      <c r="H15" s="1"/>
      <c r="I15" s="6"/>
      <c r="J15" s="6">
        <v>0.14</v>
      </c>
      <c r="K15" s="17">
        <f t="shared" si="4"/>
        <v>4</v>
      </c>
      <c r="L15" s="11">
        <f t="shared" si="5"/>
        <v>80</v>
      </c>
      <c r="M15" s="41" t="s">
        <v>49</v>
      </c>
      <c r="N15" s="5">
        <v>11</v>
      </c>
      <c r="O15" s="14">
        <v>22</v>
      </c>
      <c r="P15" s="14">
        <v>22</v>
      </c>
      <c r="Q15" s="14">
        <v>10</v>
      </c>
      <c r="R15" s="14">
        <v>5</v>
      </c>
      <c r="S15" s="14">
        <v>9</v>
      </c>
      <c r="T15" s="11">
        <v>20</v>
      </c>
      <c r="U15" s="11">
        <v>20</v>
      </c>
      <c r="V15" s="11">
        <v>7</v>
      </c>
      <c r="W15" s="11">
        <v>13</v>
      </c>
      <c r="X15" s="11">
        <v>0</v>
      </c>
      <c r="Y15" s="11">
        <v>20</v>
      </c>
    </row>
    <row r="16" spans="1:25" ht="12" customHeight="1">
      <c r="A16" s="6">
        <f t="shared" si="0"/>
        <v>11.932112845138056</v>
      </c>
      <c r="B16" s="49"/>
      <c r="C16" s="48" t="s">
        <v>191</v>
      </c>
      <c r="D16" s="6">
        <f t="shared" si="1"/>
        <v>10.932112845138056</v>
      </c>
      <c r="E16" s="40"/>
      <c r="F16" s="20">
        <f t="shared" si="2"/>
        <v>5.282112845138055</v>
      </c>
      <c r="G16" s="20">
        <f t="shared" si="3"/>
        <v>44</v>
      </c>
      <c r="H16" s="1"/>
      <c r="I16" s="6"/>
      <c r="J16" s="6">
        <v>1.5</v>
      </c>
      <c r="K16" s="17">
        <f t="shared" si="4"/>
        <v>4.15</v>
      </c>
      <c r="L16" s="11">
        <f t="shared" si="5"/>
        <v>83</v>
      </c>
      <c r="M16" s="41" t="s">
        <v>50</v>
      </c>
      <c r="N16" s="5">
        <v>12</v>
      </c>
      <c r="O16" s="14">
        <v>10</v>
      </c>
      <c r="P16" s="14">
        <v>8</v>
      </c>
      <c r="Q16" s="14">
        <v>4</v>
      </c>
      <c r="R16" s="14">
        <v>5</v>
      </c>
      <c r="S16" s="14">
        <v>17</v>
      </c>
      <c r="T16" s="11">
        <v>19</v>
      </c>
      <c r="U16" s="11">
        <v>20</v>
      </c>
      <c r="V16" s="11">
        <v>5</v>
      </c>
      <c r="W16" s="11">
        <v>9</v>
      </c>
      <c r="X16" s="11">
        <v>10</v>
      </c>
      <c r="Y16" s="11">
        <v>20</v>
      </c>
    </row>
    <row r="17" spans="1:25" ht="12" customHeight="1">
      <c r="A17" s="6">
        <f t="shared" si="0"/>
        <v>16.233553421368548</v>
      </c>
      <c r="B17" s="49"/>
      <c r="C17" s="48" t="s">
        <v>185</v>
      </c>
      <c r="D17" s="6">
        <f t="shared" si="1"/>
        <v>15.233553421368548</v>
      </c>
      <c r="E17" s="40"/>
      <c r="F17" s="20">
        <f t="shared" si="2"/>
        <v>8.883553421368548</v>
      </c>
      <c r="G17" s="20">
        <f t="shared" si="3"/>
        <v>74</v>
      </c>
      <c r="H17" s="1"/>
      <c r="I17" s="6">
        <v>1.5</v>
      </c>
      <c r="J17" s="6">
        <v>1.5</v>
      </c>
      <c r="K17" s="17">
        <f t="shared" si="4"/>
        <v>3.35</v>
      </c>
      <c r="L17" s="11">
        <f t="shared" si="5"/>
        <v>67</v>
      </c>
      <c r="M17" s="41" t="s">
        <v>51</v>
      </c>
      <c r="N17" s="5">
        <v>13</v>
      </c>
      <c r="O17" s="14">
        <v>12</v>
      </c>
      <c r="P17" s="14">
        <v>30</v>
      </c>
      <c r="Q17" s="14">
        <v>7</v>
      </c>
      <c r="R17" s="14">
        <v>8</v>
      </c>
      <c r="S17" s="14">
        <v>17</v>
      </c>
      <c r="T17" s="11">
        <v>18</v>
      </c>
      <c r="U17" s="11">
        <v>20</v>
      </c>
      <c r="V17" s="11">
        <v>4</v>
      </c>
      <c r="W17" s="11">
        <v>15</v>
      </c>
      <c r="X17" s="11">
        <v>10</v>
      </c>
      <c r="Y17" s="11">
        <v>0</v>
      </c>
    </row>
    <row r="18" spans="1:26" ht="12" customHeight="1">
      <c r="A18" s="6">
        <f t="shared" si="0"/>
        <v>12.662064825930372</v>
      </c>
      <c r="B18" s="49"/>
      <c r="C18" s="48" t="s">
        <v>187</v>
      </c>
      <c r="D18" s="6">
        <f t="shared" si="1"/>
        <v>11.662064825930372</v>
      </c>
      <c r="E18" s="40"/>
      <c r="F18" s="20">
        <f t="shared" si="2"/>
        <v>5.162064825930372</v>
      </c>
      <c r="G18" s="20">
        <f t="shared" si="3"/>
        <v>43</v>
      </c>
      <c r="H18" s="1">
        <v>0.6</v>
      </c>
      <c r="I18" s="40">
        <v>0.9</v>
      </c>
      <c r="J18" s="38">
        <v>1.5</v>
      </c>
      <c r="K18" s="17">
        <f t="shared" si="4"/>
        <v>3.5</v>
      </c>
      <c r="L18" s="11">
        <f t="shared" si="5"/>
        <v>70</v>
      </c>
      <c r="M18" s="41" t="s">
        <v>52</v>
      </c>
      <c r="N18" s="5">
        <v>14</v>
      </c>
      <c r="O18" s="14">
        <v>17</v>
      </c>
      <c r="P18" s="14">
        <v>7</v>
      </c>
      <c r="Q18" s="14">
        <v>4</v>
      </c>
      <c r="R18" s="14">
        <v>5</v>
      </c>
      <c r="S18" s="14">
        <v>10</v>
      </c>
      <c r="T18" s="11">
        <v>20</v>
      </c>
      <c r="U18" s="11">
        <v>20</v>
      </c>
      <c r="V18" s="11">
        <v>3</v>
      </c>
      <c r="W18" s="11">
        <v>6</v>
      </c>
      <c r="X18" s="11">
        <v>1</v>
      </c>
      <c r="Y18" s="11">
        <v>20</v>
      </c>
      <c r="Z18" s="46"/>
    </row>
    <row r="19" spans="1:25" ht="12" customHeight="1">
      <c r="A19" s="6">
        <f t="shared" si="0"/>
        <v>14.523169267707082</v>
      </c>
      <c r="B19" s="49"/>
      <c r="C19" s="48" t="s">
        <v>170</v>
      </c>
      <c r="D19" s="6">
        <f t="shared" si="1"/>
        <v>13.523169267707082</v>
      </c>
      <c r="E19" s="40"/>
      <c r="F19" s="20">
        <f t="shared" si="2"/>
        <v>7.923169267707083</v>
      </c>
      <c r="G19" s="20">
        <f t="shared" si="3"/>
        <v>66</v>
      </c>
      <c r="H19" s="39"/>
      <c r="I19" s="40"/>
      <c r="J19" s="40">
        <v>1.5</v>
      </c>
      <c r="K19" s="17">
        <f t="shared" si="4"/>
        <v>4.1</v>
      </c>
      <c r="L19" s="11">
        <f t="shared" si="5"/>
        <v>82</v>
      </c>
      <c r="M19" s="41" t="s">
        <v>53</v>
      </c>
      <c r="N19" s="5">
        <v>15</v>
      </c>
      <c r="O19" s="14">
        <v>14</v>
      </c>
      <c r="P19" s="14">
        <v>30</v>
      </c>
      <c r="Q19" s="14">
        <v>8</v>
      </c>
      <c r="R19" s="14">
        <v>3</v>
      </c>
      <c r="S19" s="14">
        <v>11</v>
      </c>
      <c r="T19" s="11">
        <v>17</v>
      </c>
      <c r="U19" s="11">
        <v>14</v>
      </c>
      <c r="V19" s="11">
        <v>4</v>
      </c>
      <c r="W19" s="11">
        <v>20</v>
      </c>
      <c r="X19" s="11">
        <v>10</v>
      </c>
      <c r="Y19" s="11">
        <v>17</v>
      </c>
    </row>
    <row r="20" spans="1:25" ht="12" customHeight="1">
      <c r="A20" s="6">
        <f t="shared" si="0"/>
        <v>15.922929171668669</v>
      </c>
      <c r="B20" s="49"/>
      <c r="C20" s="48" t="s">
        <v>184</v>
      </c>
      <c r="D20" s="6">
        <f t="shared" si="1"/>
        <v>14.922929171668669</v>
      </c>
      <c r="E20" s="40"/>
      <c r="F20" s="20">
        <f t="shared" si="2"/>
        <v>7.322929171668667</v>
      </c>
      <c r="G20" s="20">
        <f t="shared" si="3"/>
        <v>61</v>
      </c>
      <c r="H20" s="39">
        <v>0.8</v>
      </c>
      <c r="I20" s="40">
        <v>0.9</v>
      </c>
      <c r="J20" s="40">
        <v>1.5</v>
      </c>
      <c r="K20" s="17">
        <f t="shared" si="4"/>
        <v>4.4</v>
      </c>
      <c r="L20" s="11">
        <f t="shared" si="5"/>
        <v>88</v>
      </c>
      <c r="M20" s="41" t="s">
        <v>54</v>
      </c>
      <c r="N20" s="5">
        <v>16</v>
      </c>
      <c r="O20" s="14">
        <v>12</v>
      </c>
      <c r="P20" s="14">
        <v>25</v>
      </c>
      <c r="Q20" s="14">
        <v>8</v>
      </c>
      <c r="R20" s="14">
        <v>5</v>
      </c>
      <c r="S20" s="14">
        <v>11</v>
      </c>
      <c r="T20" s="11">
        <v>15</v>
      </c>
      <c r="U20" s="11">
        <v>18</v>
      </c>
      <c r="V20" s="11">
        <v>7</v>
      </c>
      <c r="W20" s="11">
        <v>18</v>
      </c>
      <c r="X20" s="11">
        <v>10</v>
      </c>
      <c r="Y20" s="11">
        <v>20</v>
      </c>
    </row>
    <row r="21" spans="1:25" ht="12" customHeight="1">
      <c r="A21" s="6">
        <f t="shared" si="0"/>
        <v>18.81374549819928</v>
      </c>
      <c r="B21" s="49"/>
      <c r="C21" s="1" t="s">
        <v>204</v>
      </c>
      <c r="D21" s="6">
        <f t="shared" si="1"/>
        <v>17.81374549819928</v>
      </c>
      <c r="E21" s="40"/>
      <c r="F21" s="20">
        <f t="shared" si="2"/>
        <v>9.363745498199279</v>
      </c>
      <c r="G21" s="20">
        <f t="shared" si="3"/>
        <v>78</v>
      </c>
      <c r="H21" s="39">
        <v>0.8</v>
      </c>
      <c r="I21" s="40">
        <v>1.5</v>
      </c>
      <c r="J21" s="40">
        <v>1.5</v>
      </c>
      <c r="K21" s="17">
        <f t="shared" si="4"/>
        <v>4.65</v>
      </c>
      <c r="L21" s="11">
        <f t="shared" si="5"/>
        <v>93</v>
      </c>
      <c r="M21" s="41" t="s">
        <v>55</v>
      </c>
      <c r="N21" s="5">
        <v>17</v>
      </c>
      <c r="O21" s="14">
        <v>17</v>
      </c>
      <c r="P21" s="14">
        <v>30</v>
      </c>
      <c r="Q21" s="14">
        <v>10</v>
      </c>
      <c r="R21" s="14">
        <v>10</v>
      </c>
      <c r="S21" s="14">
        <v>11</v>
      </c>
      <c r="T21" s="11">
        <v>16</v>
      </c>
      <c r="U21" s="11">
        <v>20</v>
      </c>
      <c r="V21" s="11">
        <v>7</v>
      </c>
      <c r="W21" s="11">
        <v>20</v>
      </c>
      <c r="X21" s="11">
        <v>10</v>
      </c>
      <c r="Y21" s="11">
        <v>20</v>
      </c>
    </row>
    <row r="22" spans="1:25" ht="12" customHeight="1">
      <c r="A22" s="6">
        <f t="shared" si="0"/>
        <v>13.082737094837935</v>
      </c>
      <c r="B22" s="49"/>
      <c r="C22" s="48" t="s">
        <v>174</v>
      </c>
      <c r="D22" s="6">
        <f t="shared" si="1"/>
        <v>12.082737094837935</v>
      </c>
      <c r="E22" s="6"/>
      <c r="F22" s="20">
        <f t="shared" si="2"/>
        <v>6.842737094837935</v>
      </c>
      <c r="G22" s="20">
        <f t="shared" si="3"/>
        <v>57</v>
      </c>
      <c r="H22" s="1"/>
      <c r="I22" s="6">
        <v>1</v>
      </c>
      <c r="J22" s="40">
        <v>0.14</v>
      </c>
      <c r="K22" s="17">
        <f t="shared" si="4"/>
        <v>4.1</v>
      </c>
      <c r="L22" s="11">
        <f t="shared" si="5"/>
        <v>82</v>
      </c>
      <c r="M22" s="41" t="s">
        <v>56</v>
      </c>
      <c r="N22" s="5">
        <v>18</v>
      </c>
      <c r="O22" s="14">
        <v>15</v>
      </c>
      <c r="P22" s="14">
        <v>30</v>
      </c>
      <c r="Q22" s="14">
        <v>0</v>
      </c>
      <c r="R22" s="14">
        <v>0</v>
      </c>
      <c r="S22" s="14">
        <v>12</v>
      </c>
      <c r="T22" s="11">
        <v>18</v>
      </c>
      <c r="U22" s="11">
        <v>20</v>
      </c>
      <c r="V22" s="11">
        <v>7</v>
      </c>
      <c r="W22" s="11">
        <v>8</v>
      </c>
      <c r="X22" s="11">
        <v>9</v>
      </c>
      <c r="Y22" s="11">
        <v>20</v>
      </c>
    </row>
    <row r="23" spans="1:25" ht="12" customHeight="1">
      <c r="A23" s="6">
        <f t="shared" si="0"/>
        <v>11.963025210084032</v>
      </c>
      <c r="B23" s="49"/>
      <c r="C23" s="1"/>
      <c r="D23" s="6">
        <f t="shared" si="1"/>
        <v>10.963025210084032</v>
      </c>
      <c r="E23" s="40">
        <v>0.6</v>
      </c>
      <c r="F23" s="20">
        <f t="shared" si="2"/>
        <v>7.563025210084033</v>
      </c>
      <c r="G23" s="20">
        <f t="shared" si="3"/>
        <v>63</v>
      </c>
      <c r="H23" s="39">
        <v>0.1</v>
      </c>
      <c r="I23" s="40">
        <v>1.2</v>
      </c>
      <c r="J23" s="40">
        <v>1.5</v>
      </c>
      <c r="K23" s="17">
        <f t="shared" si="4"/>
        <v>0</v>
      </c>
      <c r="L23" s="11">
        <f t="shared" si="5"/>
        <v>0</v>
      </c>
      <c r="M23" s="41" t="s">
        <v>57</v>
      </c>
      <c r="N23" s="5">
        <v>19</v>
      </c>
      <c r="O23" s="14">
        <v>22</v>
      </c>
      <c r="P23" s="14">
        <v>17</v>
      </c>
      <c r="Q23" s="14">
        <v>6</v>
      </c>
      <c r="R23" s="14">
        <v>0</v>
      </c>
      <c r="S23" s="14">
        <v>18</v>
      </c>
      <c r="T23" s="11"/>
      <c r="U23" s="11"/>
      <c r="V23" s="11"/>
      <c r="W23" s="11"/>
      <c r="X23" s="11"/>
      <c r="Y23" s="11"/>
    </row>
    <row r="24" spans="1:25" ht="12" customHeight="1">
      <c r="A24" s="6">
        <f t="shared" si="0"/>
        <v>13.421968787515006</v>
      </c>
      <c r="B24" s="49"/>
      <c r="C24" s="48" t="s">
        <v>186</v>
      </c>
      <c r="D24" s="6">
        <f t="shared" si="1"/>
        <v>12.421968787515006</v>
      </c>
      <c r="E24" s="6"/>
      <c r="F24" s="20">
        <f t="shared" si="2"/>
        <v>4.921968787515006</v>
      </c>
      <c r="G24" s="20">
        <f t="shared" si="3"/>
        <v>41</v>
      </c>
      <c r="H24" s="1">
        <v>0.6</v>
      </c>
      <c r="I24" s="6">
        <v>0.9</v>
      </c>
      <c r="J24" s="6">
        <v>1.5</v>
      </c>
      <c r="K24" s="17">
        <f t="shared" si="4"/>
        <v>4.5</v>
      </c>
      <c r="L24" s="11">
        <f t="shared" si="5"/>
        <v>90</v>
      </c>
      <c r="M24" s="41" t="s">
        <v>58</v>
      </c>
      <c r="N24" s="5">
        <v>20</v>
      </c>
      <c r="O24" s="14">
        <v>5</v>
      </c>
      <c r="P24" s="14">
        <v>7</v>
      </c>
      <c r="Q24" s="14">
        <v>10</v>
      </c>
      <c r="R24" s="14">
        <v>5</v>
      </c>
      <c r="S24" s="14">
        <v>14</v>
      </c>
      <c r="T24" s="11">
        <v>20</v>
      </c>
      <c r="U24" s="11">
        <v>18</v>
      </c>
      <c r="V24" s="11">
        <v>8</v>
      </c>
      <c r="W24" s="11">
        <v>14</v>
      </c>
      <c r="X24" s="11">
        <v>10</v>
      </c>
      <c r="Y24" s="11">
        <v>20</v>
      </c>
    </row>
    <row r="25" spans="1:25" ht="12" customHeight="1">
      <c r="A25" s="6">
        <f t="shared" si="0"/>
        <v>15.243217286914765</v>
      </c>
      <c r="B25" s="49"/>
      <c r="C25" s="1" t="s">
        <v>199</v>
      </c>
      <c r="D25" s="6">
        <f t="shared" si="1"/>
        <v>14.243217286914765</v>
      </c>
      <c r="E25" s="40"/>
      <c r="F25" s="20">
        <f t="shared" si="2"/>
        <v>8.043217286914766</v>
      </c>
      <c r="G25" s="20">
        <f t="shared" si="3"/>
        <v>67</v>
      </c>
      <c r="H25" s="39"/>
      <c r="I25" s="40">
        <v>1.1</v>
      </c>
      <c r="J25" s="40">
        <v>1.5</v>
      </c>
      <c r="K25" s="17">
        <f t="shared" si="4"/>
        <v>3.6</v>
      </c>
      <c r="L25" s="11">
        <f t="shared" si="5"/>
        <v>72</v>
      </c>
      <c r="M25" s="41" t="s">
        <v>59</v>
      </c>
      <c r="N25" s="5">
        <v>21</v>
      </c>
      <c r="O25" s="14">
        <v>10</v>
      </c>
      <c r="P25" s="14">
        <v>30</v>
      </c>
      <c r="Q25" s="14">
        <v>8</v>
      </c>
      <c r="R25" s="14">
        <v>5</v>
      </c>
      <c r="S25" s="14">
        <v>14</v>
      </c>
      <c r="T25" s="11">
        <v>20</v>
      </c>
      <c r="U25" s="11">
        <v>14</v>
      </c>
      <c r="V25" s="11">
        <v>0</v>
      </c>
      <c r="W25" s="11">
        <v>8</v>
      </c>
      <c r="X25" s="11">
        <v>10</v>
      </c>
      <c r="Y25" s="11">
        <v>20</v>
      </c>
    </row>
    <row r="26" spans="1:25" ht="12" customHeight="1">
      <c r="A26" s="6">
        <f t="shared" si="0"/>
        <v>16.733313325330133</v>
      </c>
      <c r="B26" s="49"/>
      <c r="C26" s="1" t="s">
        <v>205</v>
      </c>
      <c r="D26" s="6">
        <f t="shared" si="1"/>
        <v>15.733313325330133</v>
      </c>
      <c r="E26" s="40"/>
      <c r="F26" s="20">
        <f t="shared" si="2"/>
        <v>8.283313325330132</v>
      </c>
      <c r="G26" s="20">
        <f t="shared" si="3"/>
        <v>69</v>
      </c>
      <c r="H26" s="39">
        <v>0.9</v>
      </c>
      <c r="I26" s="40">
        <v>1.5</v>
      </c>
      <c r="J26" s="40">
        <v>1.5</v>
      </c>
      <c r="K26" s="17">
        <f t="shared" si="4"/>
        <v>3.55</v>
      </c>
      <c r="L26" s="11">
        <f t="shared" si="5"/>
        <v>71</v>
      </c>
      <c r="M26" s="41" t="s">
        <v>60</v>
      </c>
      <c r="N26" s="5">
        <v>22</v>
      </c>
      <c r="O26" s="14">
        <v>12</v>
      </c>
      <c r="P26" s="14">
        <v>26</v>
      </c>
      <c r="Q26" s="14">
        <v>9</v>
      </c>
      <c r="R26" s="14">
        <v>5</v>
      </c>
      <c r="S26" s="14">
        <v>17</v>
      </c>
      <c r="T26" s="11">
        <v>0</v>
      </c>
      <c r="U26" s="11">
        <v>15</v>
      </c>
      <c r="V26" s="11">
        <v>8</v>
      </c>
      <c r="W26" s="11">
        <v>18</v>
      </c>
      <c r="X26" s="11">
        <v>10</v>
      </c>
      <c r="Y26" s="11">
        <v>20</v>
      </c>
    </row>
    <row r="27" spans="1:25" ht="12" customHeight="1">
      <c r="A27" s="6">
        <f t="shared" si="0"/>
        <v>12.9125450180072</v>
      </c>
      <c r="B27" s="49"/>
      <c r="C27" s="1" t="s">
        <v>206</v>
      </c>
      <c r="D27" s="6">
        <f t="shared" si="1"/>
        <v>11.9125450180072</v>
      </c>
      <c r="E27" s="40"/>
      <c r="F27" s="20">
        <f t="shared" si="2"/>
        <v>6.362545018007203</v>
      </c>
      <c r="G27" s="20">
        <f t="shared" si="3"/>
        <v>53</v>
      </c>
      <c r="H27" s="39">
        <v>0.5</v>
      </c>
      <c r="I27" s="40">
        <v>0.6</v>
      </c>
      <c r="J27" s="40">
        <v>1.5</v>
      </c>
      <c r="K27" s="17">
        <f t="shared" si="4"/>
        <v>2.95</v>
      </c>
      <c r="L27" s="11">
        <f t="shared" si="5"/>
        <v>59</v>
      </c>
      <c r="M27" s="41" t="s">
        <v>61</v>
      </c>
      <c r="N27" s="5">
        <v>23</v>
      </c>
      <c r="O27" s="14">
        <v>19</v>
      </c>
      <c r="P27" s="14">
        <v>7</v>
      </c>
      <c r="Q27" s="14">
        <v>3</v>
      </c>
      <c r="R27" s="14">
        <v>5</v>
      </c>
      <c r="S27" s="14">
        <v>19</v>
      </c>
      <c r="T27" s="11">
        <v>0</v>
      </c>
      <c r="U27" s="11">
        <v>14</v>
      </c>
      <c r="V27" s="11">
        <v>5</v>
      </c>
      <c r="W27" s="11">
        <v>15</v>
      </c>
      <c r="X27" s="11">
        <v>5</v>
      </c>
      <c r="Y27" s="11">
        <v>20</v>
      </c>
    </row>
    <row r="28" spans="1:25" ht="12" customHeight="1">
      <c r="A28" s="6">
        <f t="shared" si="0"/>
        <v>15.573409363745498</v>
      </c>
      <c r="B28" s="49"/>
      <c r="C28" s="1" t="s">
        <v>203</v>
      </c>
      <c r="D28" s="6">
        <f t="shared" si="1"/>
        <v>14.573409363745498</v>
      </c>
      <c r="E28" s="40"/>
      <c r="F28" s="20">
        <f t="shared" si="2"/>
        <v>8.523409363745499</v>
      </c>
      <c r="G28" s="20">
        <f t="shared" si="3"/>
        <v>71</v>
      </c>
      <c r="H28" s="39"/>
      <c r="I28" s="40"/>
      <c r="J28" s="40">
        <v>1.5</v>
      </c>
      <c r="K28" s="17">
        <f t="shared" si="4"/>
        <v>4.55</v>
      </c>
      <c r="L28" s="11">
        <f t="shared" si="5"/>
        <v>91</v>
      </c>
      <c r="M28" s="41" t="s">
        <v>62</v>
      </c>
      <c r="N28" s="5">
        <v>24</v>
      </c>
      <c r="O28" s="14">
        <v>17</v>
      </c>
      <c r="P28" s="14">
        <v>22</v>
      </c>
      <c r="Q28" s="14">
        <v>10</v>
      </c>
      <c r="R28" s="14">
        <v>10</v>
      </c>
      <c r="S28" s="14">
        <v>12</v>
      </c>
      <c r="T28" s="11">
        <v>16</v>
      </c>
      <c r="U28" s="11">
        <v>19</v>
      </c>
      <c r="V28" s="11">
        <v>6</v>
      </c>
      <c r="W28" s="11">
        <v>20</v>
      </c>
      <c r="X28" s="11">
        <v>10</v>
      </c>
      <c r="Y28" s="11">
        <v>20</v>
      </c>
    </row>
    <row r="29" spans="1:25" ht="12" customHeight="1">
      <c r="A29" s="6"/>
      <c r="B29" s="49" t="s">
        <v>216</v>
      </c>
      <c r="C29" s="48" t="s">
        <v>183</v>
      </c>
      <c r="D29" s="6">
        <f t="shared" si="1"/>
        <v>3.95</v>
      </c>
      <c r="E29" s="40"/>
      <c r="F29" s="20">
        <f t="shared" si="2"/>
        <v>0</v>
      </c>
      <c r="G29" s="20">
        <f t="shared" si="3"/>
        <v>0</v>
      </c>
      <c r="H29" s="39"/>
      <c r="I29" s="40"/>
      <c r="J29" s="40">
        <v>1.5</v>
      </c>
      <c r="K29" s="17">
        <f t="shared" si="4"/>
        <v>2.45</v>
      </c>
      <c r="L29" s="11">
        <f t="shared" si="5"/>
        <v>49</v>
      </c>
      <c r="M29" s="41" t="s">
        <v>63</v>
      </c>
      <c r="N29" s="5">
        <v>25</v>
      </c>
      <c r="O29" s="14"/>
      <c r="P29" s="14"/>
      <c r="Q29" s="14"/>
      <c r="R29" s="14"/>
      <c r="S29" s="14"/>
      <c r="T29" s="11">
        <v>0</v>
      </c>
      <c r="U29" s="11">
        <v>20</v>
      </c>
      <c r="V29" s="11">
        <v>2</v>
      </c>
      <c r="W29" s="11">
        <v>6</v>
      </c>
      <c r="X29" s="11">
        <v>1</v>
      </c>
      <c r="Y29" s="11">
        <v>20</v>
      </c>
    </row>
    <row r="30" spans="1:25" ht="12" customHeight="1">
      <c r="A30" s="6">
        <f t="shared" si="0"/>
        <v>13.392496998799519</v>
      </c>
      <c r="B30" s="49"/>
      <c r="C30" s="48" t="s">
        <v>177</v>
      </c>
      <c r="D30" s="6">
        <f t="shared" si="1"/>
        <v>12.392496998799519</v>
      </c>
      <c r="E30" s="40"/>
      <c r="F30" s="20">
        <f t="shared" si="2"/>
        <v>6.24249699879952</v>
      </c>
      <c r="G30" s="20">
        <f t="shared" si="3"/>
        <v>52</v>
      </c>
      <c r="H30" s="39"/>
      <c r="I30" s="40">
        <v>1.5</v>
      </c>
      <c r="J30" s="40">
        <v>0.95</v>
      </c>
      <c r="K30" s="17">
        <f t="shared" si="4"/>
        <v>3.7</v>
      </c>
      <c r="L30" s="11">
        <f t="shared" si="5"/>
        <v>74</v>
      </c>
      <c r="M30" s="41" t="s">
        <v>64</v>
      </c>
      <c r="N30" s="5">
        <v>26</v>
      </c>
      <c r="O30" s="14">
        <v>13</v>
      </c>
      <c r="P30" s="14">
        <v>14</v>
      </c>
      <c r="Q30" s="14">
        <v>3</v>
      </c>
      <c r="R30" s="14">
        <v>5</v>
      </c>
      <c r="S30" s="14">
        <v>17</v>
      </c>
      <c r="T30" s="11">
        <v>20</v>
      </c>
      <c r="U30" s="11">
        <v>16</v>
      </c>
      <c r="V30" s="11">
        <v>1</v>
      </c>
      <c r="W30" s="11">
        <v>12</v>
      </c>
      <c r="X30" s="11">
        <v>5</v>
      </c>
      <c r="Y30" s="11">
        <v>20</v>
      </c>
    </row>
    <row r="31" spans="1:25" ht="12" customHeight="1">
      <c r="A31" s="6">
        <f t="shared" si="0"/>
        <v>12.052881152460984</v>
      </c>
      <c r="B31" s="49"/>
      <c r="C31" s="48" t="s">
        <v>179</v>
      </c>
      <c r="D31" s="6">
        <f t="shared" si="1"/>
        <v>11.052881152460984</v>
      </c>
      <c r="E31" s="40"/>
      <c r="F31" s="20">
        <f t="shared" si="2"/>
        <v>7.202881152460984</v>
      </c>
      <c r="G31" s="20">
        <f t="shared" si="3"/>
        <v>60</v>
      </c>
      <c r="H31" s="39"/>
      <c r="I31" s="40"/>
      <c r="J31" s="40">
        <v>1.5</v>
      </c>
      <c r="K31" s="17">
        <f t="shared" si="4"/>
        <v>2.35</v>
      </c>
      <c r="L31" s="11">
        <f t="shared" si="5"/>
        <v>47</v>
      </c>
      <c r="M31" s="41" t="s">
        <v>65</v>
      </c>
      <c r="N31" s="5">
        <v>27</v>
      </c>
      <c r="O31" s="14">
        <v>15</v>
      </c>
      <c r="P31" s="14">
        <v>30</v>
      </c>
      <c r="Q31" s="14">
        <v>0</v>
      </c>
      <c r="R31" s="14">
        <v>5</v>
      </c>
      <c r="S31" s="14">
        <v>10</v>
      </c>
      <c r="T31" s="11">
        <v>0</v>
      </c>
      <c r="U31" s="11">
        <v>14</v>
      </c>
      <c r="V31" s="11">
        <v>6</v>
      </c>
      <c r="W31" s="11">
        <v>17</v>
      </c>
      <c r="X31" s="11">
        <v>10</v>
      </c>
      <c r="Y31" s="11">
        <v>0</v>
      </c>
    </row>
    <row r="32" spans="1:25" ht="12" customHeight="1">
      <c r="A32" s="6">
        <f t="shared" si="0"/>
        <v>16.5234093637455</v>
      </c>
      <c r="B32" s="49"/>
      <c r="C32" s="48" t="s">
        <v>173</v>
      </c>
      <c r="D32" s="6">
        <f t="shared" si="1"/>
        <v>15.523409363745499</v>
      </c>
      <c r="E32" s="40"/>
      <c r="F32" s="20">
        <f t="shared" si="2"/>
        <v>8.523409363745499</v>
      </c>
      <c r="G32" s="20">
        <f t="shared" si="3"/>
        <v>71</v>
      </c>
      <c r="H32" s="39"/>
      <c r="I32" s="40">
        <v>1.5</v>
      </c>
      <c r="J32" s="40">
        <v>1.5</v>
      </c>
      <c r="K32" s="17">
        <f t="shared" si="4"/>
        <v>4</v>
      </c>
      <c r="L32" s="11">
        <f t="shared" si="5"/>
        <v>80</v>
      </c>
      <c r="M32" s="41" t="s">
        <v>66</v>
      </c>
      <c r="N32" s="5">
        <v>28</v>
      </c>
      <c r="O32" s="14">
        <v>16</v>
      </c>
      <c r="P32" s="14">
        <v>30</v>
      </c>
      <c r="Q32" s="14">
        <v>10</v>
      </c>
      <c r="R32" s="14">
        <v>4</v>
      </c>
      <c r="S32" s="14">
        <v>11</v>
      </c>
      <c r="T32" s="11">
        <v>16</v>
      </c>
      <c r="U32" s="11">
        <v>14</v>
      </c>
      <c r="V32" s="11">
        <v>0</v>
      </c>
      <c r="W32" s="11">
        <v>20</v>
      </c>
      <c r="X32" s="11">
        <v>10</v>
      </c>
      <c r="Y32" s="11">
        <v>20</v>
      </c>
    </row>
    <row r="33" spans="1:25" ht="12" customHeight="1">
      <c r="A33" s="6">
        <f t="shared" si="0"/>
        <v>19.734033613445376</v>
      </c>
      <c r="B33" s="49"/>
      <c r="C33" s="48" t="s">
        <v>180</v>
      </c>
      <c r="D33" s="6">
        <f t="shared" si="1"/>
        <v>18.734033613445376</v>
      </c>
      <c r="E33" s="40">
        <v>0.6</v>
      </c>
      <c r="F33" s="20">
        <f t="shared" si="2"/>
        <v>10.084033613445378</v>
      </c>
      <c r="G33" s="20">
        <f t="shared" si="3"/>
        <v>84</v>
      </c>
      <c r="H33" s="39">
        <v>0.4</v>
      </c>
      <c r="I33" s="40">
        <v>1.5</v>
      </c>
      <c r="J33" s="40">
        <v>1.5</v>
      </c>
      <c r="K33" s="17">
        <f t="shared" si="4"/>
        <v>4.65</v>
      </c>
      <c r="L33" s="11">
        <f t="shared" si="5"/>
        <v>93</v>
      </c>
      <c r="M33" s="41" t="s">
        <v>67</v>
      </c>
      <c r="N33" s="5">
        <v>29</v>
      </c>
      <c r="O33" s="14">
        <v>22</v>
      </c>
      <c r="P33" s="14">
        <v>30</v>
      </c>
      <c r="Q33" s="14">
        <v>10</v>
      </c>
      <c r="R33" s="14">
        <v>5</v>
      </c>
      <c r="S33" s="14">
        <v>17</v>
      </c>
      <c r="T33" s="11">
        <v>20</v>
      </c>
      <c r="U33" s="11">
        <v>14</v>
      </c>
      <c r="V33" s="11">
        <v>9</v>
      </c>
      <c r="W33" s="11">
        <v>20</v>
      </c>
      <c r="X33" s="11">
        <v>10</v>
      </c>
      <c r="Y33" s="11">
        <v>20</v>
      </c>
    </row>
    <row r="34" spans="1:25" ht="12" customHeight="1">
      <c r="A34" s="6">
        <f t="shared" si="0"/>
        <v>9.061824729891956</v>
      </c>
      <c r="B34" s="49"/>
      <c r="C34" s="1"/>
      <c r="D34" s="6">
        <f t="shared" si="1"/>
        <v>8.061824729891956</v>
      </c>
      <c r="E34" s="40"/>
      <c r="F34" s="20">
        <f t="shared" si="2"/>
        <v>4.561824729891956</v>
      </c>
      <c r="G34" s="20">
        <f t="shared" si="3"/>
        <v>38</v>
      </c>
      <c r="H34" s="39"/>
      <c r="I34" s="40">
        <v>1</v>
      </c>
      <c r="J34" s="40">
        <v>0.95</v>
      </c>
      <c r="K34" s="17">
        <f t="shared" si="4"/>
        <v>1.55</v>
      </c>
      <c r="L34" s="11">
        <f t="shared" si="5"/>
        <v>31</v>
      </c>
      <c r="M34" s="41" t="s">
        <v>68</v>
      </c>
      <c r="N34" s="5">
        <v>30</v>
      </c>
      <c r="O34" s="14">
        <v>22</v>
      </c>
      <c r="P34" s="14">
        <v>5</v>
      </c>
      <c r="Q34" s="14">
        <v>0</v>
      </c>
      <c r="R34" s="14">
        <v>0</v>
      </c>
      <c r="S34" s="14">
        <v>11</v>
      </c>
      <c r="T34" s="11">
        <v>0</v>
      </c>
      <c r="U34" s="11">
        <v>10</v>
      </c>
      <c r="V34" s="11">
        <v>10</v>
      </c>
      <c r="W34" s="11">
        <v>11</v>
      </c>
      <c r="X34" s="11">
        <v>0</v>
      </c>
      <c r="Y34" s="11">
        <v>0</v>
      </c>
    </row>
    <row r="35" spans="1:25" ht="12" customHeight="1">
      <c r="A35" s="6">
        <f t="shared" si="0"/>
        <v>9.841776710684275</v>
      </c>
      <c r="B35" s="49"/>
      <c r="C35" s="1"/>
      <c r="D35" s="6">
        <f t="shared" si="1"/>
        <v>8.841776710684275</v>
      </c>
      <c r="E35" s="40"/>
      <c r="F35" s="20">
        <f t="shared" si="2"/>
        <v>4.441776710684274</v>
      </c>
      <c r="G35" s="20">
        <f t="shared" si="3"/>
        <v>37</v>
      </c>
      <c r="H35" s="39">
        <v>0.6</v>
      </c>
      <c r="I35" s="40">
        <v>1.5</v>
      </c>
      <c r="J35" s="40">
        <v>1.5</v>
      </c>
      <c r="K35" s="17">
        <f t="shared" si="4"/>
        <v>0.8</v>
      </c>
      <c r="L35" s="11">
        <f t="shared" si="5"/>
        <v>16</v>
      </c>
      <c r="M35" s="41" t="s">
        <v>69</v>
      </c>
      <c r="N35" s="5">
        <v>31</v>
      </c>
      <c r="O35" s="14">
        <v>3</v>
      </c>
      <c r="P35" s="14">
        <v>8</v>
      </c>
      <c r="Q35" s="14">
        <v>10</v>
      </c>
      <c r="R35" s="14">
        <v>5</v>
      </c>
      <c r="S35" s="14">
        <v>11</v>
      </c>
      <c r="T35" s="11">
        <v>0</v>
      </c>
      <c r="U35" s="11">
        <v>7</v>
      </c>
      <c r="V35" s="11">
        <v>0</v>
      </c>
      <c r="W35" s="11">
        <v>9</v>
      </c>
      <c r="X35" s="11">
        <v>0</v>
      </c>
      <c r="Y35" s="11">
        <v>0</v>
      </c>
    </row>
    <row r="36" spans="1:25" ht="12" customHeight="1">
      <c r="A36" s="6">
        <f t="shared" si="0"/>
        <v>18.924129651860746</v>
      </c>
      <c r="B36" s="49"/>
      <c r="C36" s="1"/>
      <c r="D36" s="6">
        <f t="shared" si="1"/>
        <v>17.924129651860746</v>
      </c>
      <c r="E36" s="40"/>
      <c r="F36" s="20">
        <f t="shared" si="2"/>
        <v>10.324129651860744</v>
      </c>
      <c r="G36" s="20">
        <f t="shared" si="3"/>
        <v>86</v>
      </c>
      <c r="H36" s="39"/>
      <c r="I36" s="40">
        <v>1.5</v>
      </c>
      <c r="J36" s="40">
        <v>1.5</v>
      </c>
      <c r="K36" s="17">
        <f t="shared" si="4"/>
        <v>4.6</v>
      </c>
      <c r="L36" s="11">
        <f t="shared" si="5"/>
        <v>92</v>
      </c>
      <c r="M36" s="41" t="s">
        <v>70</v>
      </c>
      <c r="N36" s="5">
        <v>32</v>
      </c>
      <c r="O36" s="14">
        <v>22</v>
      </c>
      <c r="P36" s="14">
        <v>30</v>
      </c>
      <c r="Q36" s="14">
        <v>10</v>
      </c>
      <c r="R36" s="14">
        <v>10</v>
      </c>
      <c r="S36" s="14">
        <v>14</v>
      </c>
      <c r="T36" s="11">
        <v>20</v>
      </c>
      <c r="U36" s="11">
        <v>19</v>
      </c>
      <c r="V36" s="11">
        <v>3</v>
      </c>
      <c r="W36" s="11">
        <v>20</v>
      </c>
      <c r="X36" s="11">
        <v>10</v>
      </c>
      <c r="Y36" s="11">
        <v>20</v>
      </c>
    </row>
    <row r="37" spans="1:25" ht="12" customHeight="1">
      <c r="A37" s="6">
        <f t="shared" si="0"/>
        <v>16.0031212484994</v>
      </c>
      <c r="B37" s="49"/>
      <c r="C37" s="1" t="s">
        <v>202</v>
      </c>
      <c r="D37" s="6">
        <f t="shared" si="1"/>
        <v>15.0031212484994</v>
      </c>
      <c r="E37" s="40"/>
      <c r="F37" s="20">
        <f t="shared" si="2"/>
        <v>7.8031212484994</v>
      </c>
      <c r="G37" s="20">
        <f t="shared" si="3"/>
        <v>65</v>
      </c>
      <c r="H37" s="39"/>
      <c r="I37" s="40">
        <v>1.3</v>
      </c>
      <c r="J37" s="40">
        <v>1.5</v>
      </c>
      <c r="K37" s="17">
        <f t="shared" si="4"/>
        <v>4.4</v>
      </c>
      <c r="L37" s="11">
        <f t="shared" si="5"/>
        <v>88</v>
      </c>
      <c r="M37" s="41" t="s">
        <v>71</v>
      </c>
      <c r="N37" s="5">
        <v>33</v>
      </c>
      <c r="O37" s="14">
        <v>17</v>
      </c>
      <c r="P37" s="14">
        <v>30</v>
      </c>
      <c r="Q37" s="14">
        <v>2</v>
      </c>
      <c r="R37" s="14">
        <v>5</v>
      </c>
      <c r="S37" s="14">
        <v>11</v>
      </c>
      <c r="T37" s="11">
        <v>17</v>
      </c>
      <c r="U37" s="11">
        <v>18</v>
      </c>
      <c r="V37" s="11">
        <v>3</v>
      </c>
      <c r="W37" s="11">
        <v>20</v>
      </c>
      <c r="X37" s="11">
        <v>10</v>
      </c>
      <c r="Y37" s="11">
        <v>20</v>
      </c>
    </row>
    <row r="38" spans="1:25" ht="12" customHeight="1">
      <c r="A38" s="6">
        <f t="shared" si="0"/>
        <v>11.111824729891957</v>
      </c>
      <c r="B38" s="49"/>
      <c r="C38" s="1" t="s">
        <v>200</v>
      </c>
      <c r="D38" s="6">
        <f t="shared" si="1"/>
        <v>10.111824729891957</v>
      </c>
      <c r="E38" s="40"/>
      <c r="F38" s="20">
        <f t="shared" si="2"/>
        <v>4.561824729891956</v>
      </c>
      <c r="G38" s="20">
        <f t="shared" si="3"/>
        <v>38</v>
      </c>
      <c r="H38" s="39"/>
      <c r="I38" s="40">
        <v>1</v>
      </c>
      <c r="J38" s="40">
        <v>1.5</v>
      </c>
      <c r="K38" s="17">
        <f t="shared" si="4"/>
        <v>3.05</v>
      </c>
      <c r="L38" s="11">
        <f t="shared" si="5"/>
        <v>61</v>
      </c>
      <c r="M38" s="41" t="s">
        <v>72</v>
      </c>
      <c r="N38" s="5">
        <v>34</v>
      </c>
      <c r="O38" s="14">
        <v>9</v>
      </c>
      <c r="P38" s="14">
        <v>7</v>
      </c>
      <c r="Q38" s="14">
        <v>3</v>
      </c>
      <c r="R38" s="14">
        <v>5</v>
      </c>
      <c r="S38" s="14">
        <v>14</v>
      </c>
      <c r="T38" s="11">
        <v>0</v>
      </c>
      <c r="U38" s="11">
        <v>18</v>
      </c>
      <c r="V38" s="11">
        <v>0</v>
      </c>
      <c r="W38" s="11">
        <v>13</v>
      </c>
      <c r="X38" s="11">
        <v>10</v>
      </c>
      <c r="Y38" s="11">
        <v>20</v>
      </c>
    </row>
    <row r="39" spans="1:25" ht="12" customHeight="1">
      <c r="A39" s="6">
        <f t="shared" si="0"/>
        <v>16.513505402160863</v>
      </c>
      <c r="B39" s="49"/>
      <c r="C39" s="48" t="s">
        <v>181</v>
      </c>
      <c r="D39" s="6">
        <f>E39+F39+H39+I39+J39+K39</f>
        <v>15.513505402160863</v>
      </c>
      <c r="E39" s="40"/>
      <c r="F39" s="20">
        <f aca="true" t="shared" si="6" ref="F39:F49">G39/8.33</f>
        <v>8.763505402160865</v>
      </c>
      <c r="G39" s="20">
        <f t="shared" si="3"/>
        <v>73</v>
      </c>
      <c r="H39" s="39"/>
      <c r="I39" s="40">
        <v>1.2</v>
      </c>
      <c r="J39" s="40">
        <v>1.5</v>
      </c>
      <c r="K39" s="17">
        <f aca="true" t="shared" si="7" ref="K39:K49">L39/20</f>
        <v>4.05</v>
      </c>
      <c r="L39" s="11">
        <f t="shared" si="5"/>
        <v>81</v>
      </c>
      <c r="M39" s="41" t="s">
        <v>73</v>
      </c>
      <c r="N39" s="5">
        <v>35</v>
      </c>
      <c r="O39" s="14">
        <v>20</v>
      </c>
      <c r="P39" s="14">
        <v>30</v>
      </c>
      <c r="Q39" s="14">
        <v>1</v>
      </c>
      <c r="R39" s="14">
        <v>5</v>
      </c>
      <c r="S39" s="14">
        <v>17</v>
      </c>
      <c r="T39" s="11">
        <v>16</v>
      </c>
      <c r="U39" s="11">
        <v>20</v>
      </c>
      <c r="V39" s="11">
        <v>3</v>
      </c>
      <c r="W39" s="11">
        <v>12</v>
      </c>
      <c r="X39" s="11">
        <v>10</v>
      </c>
      <c r="Y39" s="11">
        <v>20</v>
      </c>
    </row>
    <row r="40" spans="1:25" ht="12" customHeight="1">
      <c r="A40" s="6">
        <f t="shared" si="0"/>
        <v>9.761344537815127</v>
      </c>
      <c r="B40" s="49"/>
      <c r="C40" s="1" t="s">
        <v>196</v>
      </c>
      <c r="D40" s="6">
        <f>E40+F40+H40+I40+J40+K40</f>
        <v>8.761344537815127</v>
      </c>
      <c r="E40" s="40"/>
      <c r="F40" s="20">
        <f t="shared" si="6"/>
        <v>3.361344537815126</v>
      </c>
      <c r="G40" s="20">
        <f t="shared" si="3"/>
        <v>28</v>
      </c>
      <c r="H40" s="39"/>
      <c r="I40" s="40">
        <v>1</v>
      </c>
      <c r="J40" s="40">
        <v>1.5</v>
      </c>
      <c r="K40" s="17">
        <f t="shared" si="7"/>
        <v>2.9</v>
      </c>
      <c r="L40" s="11">
        <f t="shared" si="5"/>
        <v>58</v>
      </c>
      <c r="M40" s="41" t="s">
        <v>74</v>
      </c>
      <c r="N40" s="5">
        <v>36</v>
      </c>
      <c r="O40" s="14">
        <v>4</v>
      </c>
      <c r="P40" s="14">
        <v>4</v>
      </c>
      <c r="Q40" s="14">
        <v>1</v>
      </c>
      <c r="R40" s="14">
        <v>0</v>
      </c>
      <c r="S40" s="14">
        <v>19</v>
      </c>
      <c r="T40" s="11">
        <v>17</v>
      </c>
      <c r="U40" s="11">
        <v>4</v>
      </c>
      <c r="V40" s="11">
        <v>10</v>
      </c>
      <c r="W40" s="11">
        <v>7</v>
      </c>
      <c r="X40" s="11">
        <v>0</v>
      </c>
      <c r="Y40" s="11">
        <v>20</v>
      </c>
    </row>
    <row r="41" spans="1:25" ht="12" customHeight="1">
      <c r="A41" s="6"/>
      <c r="B41" s="49" t="s">
        <v>216</v>
      </c>
      <c r="C41" s="1"/>
      <c r="D41" s="6">
        <f>E41+F41+H41+I41+J41+K41</f>
        <v>0.95</v>
      </c>
      <c r="E41" s="40"/>
      <c r="F41" s="20">
        <f t="shared" si="6"/>
        <v>0</v>
      </c>
      <c r="G41" s="20">
        <f t="shared" si="3"/>
        <v>0</v>
      </c>
      <c r="H41" s="39"/>
      <c r="I41" s="40"/>
      <c r="J41" s="40">
        <v>0.95</v>
      </c>
      <c r="K41" s="17">
        <f t="shared" si="7"/>
        <v>0</v>
      </c>
      <c r="L41" s="11">
        <f t="shared" si="5"/>
        <v>0</v>
      </c>
      <c r="M41" s="41" t="s">
        <v>75</v>
      </c>
      <c r="N41" s="5">
        <v>37</v>
      </c>
      <c r="O41" s="14"/>
      <c r="P41" s="14"/>
      <c r="Q41" s="14"/>
      <c r="R41" s="14"/>
      <c r="S41" s="14"/>
      <c r="T41" s="11"/>
      <c r="U41" s="11"/>
      <c r="V41" s="11"/>
      <c r="W41" s="11"/>
      <c r="X41" s="11"/>
      <c r="Y41" s="11"/>
    </row>
    <row r="42" spans="1:25" ht="12" customHeight="1">
      <c r="A42" s="6">
        <f t="shared" si="0"/>
        <v>19.633793517406964</v>
      </c>
      <c r="B42" s="49"/>
      <c r="C42" s="48" t="s">
        <v>194</v>
      </c>
      <c r="D42" s="6">
        <f>E42+F42+H42+I42+J42+K42</f>
        <v>18.633793517406964</v>
      </c>
      <c r="E42" s="40"/>
      <c r="F42" s="20">
        <f t="shared" si="6"/>
        <v>9.483793517406962</v>
      </c>
      <c r="G42" s="20">
        <f t="shared" si="3"/>
        <v>79</v>
      </c>
      <c r="H42" s="39">
        <v>0.8</v>
      </c>
      <c r="I42" s="40">
        <v>1.5</v>
      </c>
      <c r="J42" s="40">
        <v>2.5</v>
      </c>
      <c r="K42" s="17">
        <f t="shared" si="7"/>
        <v>4.35</v>
      </c>
      <c r="L42" s="11">
        <f t="shared" si="5"/>
        <v>87</v>
      </c>
      <c r="M42" s="41" t="s">
        <v>76</v>
      </c>
      <c r="N42" s="5">
        <v>38</v>
      </c>
      <c r="O42" s="14">
        <v>17</v>
      </c>
      <c r="P42" s="14">
        <v>30</v>
      </c>
      <c r="Q42" s="14">
        <v>10</v>
      </c>
      <c r="R42" s="14">
        <v>10</v>
      </c>
      <c r="S42" s="14">
        <v>12</v>
      </c>
      <c r="T42" s="11">
        <v>20</v>
      </c>
      <c r="U42" s="11">
        <v>19</v>
      </c>
      <c r="V42" s="11">
        <v>10</v>
      </c>
      <c r="W42" s="11">
        <v>8</v>
      </c>
      <c r="X42" s="11">
        <v>10</v>
      </c>
      <c r="Y42" s="11">
        <v>20</v>
      </c>
    </row>
    <row r="43" spans="1:26" ht="12" customHeight="1">
      <c r="A43" s="6">
        <f t="shared" si="0"/>
        <v>15.273169267707082</v>
      </c>
      <c r="B43" s="49"/>
      <c r="C43" s="48" t="s">
        <v>146</v>
      </c>
      <c r="D43" s="6">
        <f>E43+F43+H43+I43+J43+K43</f>
        <v>14.273169267707082</v>
      </c>
      <c r="E43" s="40"/>
      <c r="F43" s="20">
        <f t="shared" si="6"/>
        <v>7.923169267707083</v>
      </c>
      <c r="G43" s="20">
        <f t="shared" si="3"/>
        <v>66</v>
      </c>
      <c r="H43" s="39"/>
      <c r="I43" s="40"/>
      <c r="J43" s="40">
        <v>1.5</v>
      </c>
      <c r="K43" s="17">
        <f t="shared" si="7"/>
        <v>4.85</v>
      </c>
      <c r="L43" s="11">
        <f t="shared" si="5"/>
        <v>97</v>
      </c>
      <c r="M43" s="41" t="s">
        <v>77</v>
      </c>
      <c r="N43" s="5">
        <v>39</v>
      </c>
      <c r="O43" s="14">
        <v>15</v>
      </c>
      <c r="P43" s="14">
        <v>30</v>
      </c>
      <c r="Q43" s="14">
        <v>6</v>
      </c>
      <c r="R43" s="14">
        <v>3</v>
      </c>
      <c r="S43" s="14">
        <v>12</v>
      </c>
      <c r="T43" s="11">
        <v>20</v>
      </c>
      <c r="U43" s="11">
        <v>20</v>
      </c>
      <c r="V43" s="11">
        <v>10</v>
      </c>
      <c r="W43" s="11">
        <v>17</v>
      </c>
      <c r="X43" s="11">
        <v>10</v>
      </c>
      <c r="Y43" s="11">
        <v>20</v>
      </c>
      <c r="Z43" s="46"/>
    </row>
    <row r="44" spans="1:26" ht="12" customHeight="1">
      <c r="A44" s="6"/>
      <c r="B44" s="49" t="s">
        <v>216</v>
      </c>
      <c r="C44" s="48" t="s">
        <v>172</v>
      </c>
      <c r="D44" s="6">
        <f aca="true" t="shared" si="8" ref="D44:D49">E44+F44+H44+I44+J44+K44</f>
        <v>2.75</v>
      </c>
      <c r="E44" s="40"/>
      <c r="F44" s="20">
        <f t="shared" si="6"/>
        <v>0</v>
      </c>
      <c r="G44" s="20">
        <f t="shared" si="3"/>
        <v>0</v>
      </c>
      <c r="H44" s="39"/>
      <c r="I44" s="40"/>
      <c r="J44" s="40">
        <v>1.5</v>
      </c>
      <c r="K44" s="17">
        <f t="shared" si="7"/>
        <v>1.25</v>
      </c>
      <c r="L44" s="11">
        <f t="shared" si="5"/>
        <v>25</v>
      </c>
      <c r="M44" s="41" t="s">
        <v>78</v>
      </c>
      <c r="N44" s="5">
        <v>40</v>
      </c>
      <c r="O44" s="14"/>
      <c r="P44" s="14"/>
      <c r="Q44" s="14"/>
      <c r="R44" s="14"/>
      <c r="S44" s="14"/>
      <c r="T44" s="11">
        <v>5</v>
      </c>
      <c r="U44" s="11">
        <v>0</v>
      </c>
      <c r="V44" s="11">
        <v>0</v>
      </c>
      <c r="W44" s="11">
        <v>10</v>
      </c>
      <c r="X44" s="11">
        <v>10</v>
      </c>
      <c r="Y44" s="11">
        <v>0</v>
      </c>
      <c r="Z44" s="46"/>
    </row>
    <row r="45" spans="1:25" ht="12" customHeight="1">
      <c r="A45" s="6">
        <f t="shared" si="0"/>
        <v>8.21158463385354</v>
      </c>
      <c r="B45" s="49"/>
      <c r="C45" s="48" t="s">
        <v>192</v>
      </c>
      <c r="D45" s="6">
        <f t="shared" si="8"/>
        <v>7.2115846338535405</v>
      </c>
      <c r="E45" s="40"/>
      <c r="F45" s="20">
        <f t="shared" si="6"/>
        <v>3.9615846338535414</v>
      </c>
      <c r="G45" s="20">
        <f t="shared" si="3"/>
        <v>33</v>
      </c>
      <c r="H45" s="39">
        <v>0.6</v>
      </c>
      <c r="I45" s="40"/>
      <c r="J45" s="40">
        <v>0</v>
      </c>
      <c r="K45" s="17">
        <f t="shared" si="7"/>
        <v>2.65</v>
      </c>
      <c r="L45" s="11">
        <f t="shared" si="5"/>
        <v>53</v>
      </c>
      <c r="M45" s="41" t="s">
        <v>79</v>
      </c>
      <c r="N45" s="5">
        <v>41</v>
      </c>
      <c r="O45" s="14">
        <v>6</v>
      </c>
      <c r="P45" s="14">
        <v>4</v>
      </c>
      <c r="Q45" s="14">
        <v>1</v>
      </c>
      <c r="R45" s="14">
        <v>5</v>
      </c>
      <c r="S45" s="14">
        <v>17</v>
      </c>
      <c r="T45" s="11">
        <v>18</v>
      </c>
      <c r="U45" s="11">
        <v>4</v>
      </c>
      <c r="V45" s="11">
        <v>0</v>
      </c>
      <c r="W45" s="11">
        <v>6</v>
      </c>
      <c r="X45" s="11">
        <v>5</v>
      </c>
      <c r="Y45" s="11">
        <v>20</v>
      </c>
    </row>
    <row r="46" spans="1:25" ht="12" customHeight="1">
      <c r="A46" s="6">
        <f t="shared" si="0"/>
        <v>13.071488595438176</v>
      </c>
      <c r="B46" s="49"/>
      <c r="C46" s="1" t="s">
        <v>201</v>
      </c>
      <c r="D46" s="6">
        <f t="shared" si="8"/>
        <v>12.071488595438176</v>
      </c>
      <c r="E46" s="40"/>
      <c r="F46" s="20">
        <f t="shared" si="6"/>
        <v>3.721488595438175</v>
      </c>
      <c r="G46" s="20">
        <f t="shared" si="3"/>
        <v>31</v>
      </c>
      <c r="H46" s="39">
        <v>1</v>
      </c>
      <c r="I46" s="40">
        <v>1.3</v>
      </c>
      <c r="J46" s="40">
        <v>1.5</v>
      </c>
      <c r="K46" s="17">
        <f t="shared" si="7"/>
        <v>4.55</v>
      </c>
      <c r="L46" s="11">
        <f t="shared" si="5"/>
        <v>91</v>
      </c>
      <c r="M46" s="41" t="s">
        <v>80</v>
      </c>
      <c r="N46" s="5">
        <v>42</v>
      </c>
      <c r="O46" s="14">
        <v>6</v>
      </c>
      <c r="P46" s="14">
        <v>6</v>
      </c>
      <c r="Q46" s="14">
        <v>6</v>
      </c>
      <c r="R46" s="14">
        <v>5</v>
      </c>
      <c r="S46" s="14">
        <v>8</v>
      </c>
      <c r="T46" s="11">
        <v>16</v>
      </c>
      <c r="U46" s="11">
        <v>17</v>
      </c>
      <c r="V46" s="11">
        <v>8</v>
      </c>
      <c r="W46" s="11">
        <v>20</v>
      </c>
      <c r="X46" s="11">
        <v>10</v>
      </c>
      <c r="Y46" s="11">
        <v>20</v>
      </c>
    </row>
    <row r="47" spans="1:25" ht="12" customHeight="1">
      <c r="A47" s="6">
        <f t="shared" si="0"/>
        <v>15.702881152460984</v>
      </c>
      <c r="B47" s="49"/>
      <c r="C47" s="48" t="s">
        <v>175</v>
      </c>
      <c r="D47" s="6">
        <f t="shared" si="8"/>
        <v>14.702881152460984</v>
      </c>
      <c r="E47" s="40"/>
      <c r="F47" s="20">
        <f t="shared" si="6"/>
        <v>7.202881152460984</v>
      </c>
      <c r="G47" s="20">
        <f t="shared" si="3"/>
        <v>60</v>
      </c>
      <c r="H47" s="39">
        <v>1</v>
      </c>
      <c r="I47" s="40">
        <v>1.5</v>
      </c>
      <c r="J47" s="40">
        <v>1.5</v>
      </c>
      <c r="K47" s="17">
        <f t="shared" si="7"/>
        <v>3.5</v>
      </c>
      <c r="L47" s="11">
        <f t="shared" si="5"/>
        <v>70</v>
      </c>
      <c r="M47" s="41" t="s">
        <v>81</v>
      </c>
      <c r="N47" s="5">
        <v>43</v>
      </c>
      <c r="O47" s="14">
        <v>20</v>
      </c>
      <c r="P47" s="14">
        <v>17</v>
      </c>
      <c r="Q47" s="14">
        <v>10</v>
      </c>
      <c r="R47" s="14">
        <v>5</v>
      </c>
      <c r="S47" s="14">
        <v>8</v>
      </c>
      <c r="T47" s="11">
        <v>18</v>
      </c>
      <c r="U47" s="11">
        <v>0</v>
      </c>
      <c r="V47" s="11">
        <v>5</v>
      </c>
      <c r="W47" s="11">
        <v>20</v>
      </c>
      <c r="X47" s="11">
        <v>7</v>
      </c>
      <c r="Y47" s="11">
        <v>20</v>
      </c>
    </row>
    <row r="48" spans="1:25" ht="12" customHeight="1">
      <c r="A48" s="6">
        <f t="shared" si="0"/>
        <v>12.221488595438174</v>
      </c>
      <c r="B48" s="49"/>
      <c r="C48" s="1" t="s">
        <v>197</v>
      </c>
      <c r="D48" s="6">
        <f t="shared" si="8"/>
        <v>11.221488595438174</v>
      </c>
      <c r="E48" s="40"/>
      <c r="F48" s="20">
        <f t="shared" si="6"/>
        <v>3.721488595438175</v>
      </c>
      <c r="G48" s="20">
        <f t="shared" si="3"/>
        <v>31</v>
      </c>
      <c r="H48" s="39">
        <v>1</v>
      </c>
      <c r="I48" s="40">
        <v>1.4</v>
      </c>
      <c r="J48" s="40">
        <v>1.5</v>
      </c>
      <c r="K48" s="17">
        <f t="shared" si="7"/>
        <v>3.6</v>
      </c>
      <c r="L48" s="11">
        <f t="shared" si="5"/>
        <v>72</v>
      </c>
      <c r="M48" s="41" t="s">
        <v>82</v>
      </c>
      <c r="N48" s="5">
        <v>44</v>
      </c>
      <c r="O48" s="14">
        <v>4</v>
      </c>
      <c r="P48" s="14">
        <v>5</v>
      </c>
      <c r="Q48" s="14">
        <v>2</v>
      </c>
      <c r="R48" s="14">
        <v>3</v>
      </c>
      <c r="S48" s="14">
        <v>17</v>
      </c>
      <c r="T48" s="11">
        <v>18</v>
      </c>
      <c r="U48" s="11">
        <v>5</v>
      </c>
      <c r="V48" s="11">
        <v>7</v>
      </c>
      <c r="W48" s="11">
        <v>12</v>
      </c>
      <c r="X48" s="11">
        <v>10</v>
      </c>
      <c r="Y48" s="11">
        <v>20</v>
      </c>
    </row>
    <row r="49" spans="1:25" ht="12" customHeight="1">
      <c r="A49" s="6">
        <f t="shared" si="0"/>
        <v>12.39249699879952</v>
      </c>
      <c r="B49" s="49"/>
      <c r="C49" s="1" t="s">
        <v>198</v>
      </c>
      <c r="D49" s="6">
        <f t="shared" si="8"/>
        <v>11.39249699879952</v>
      </c>
      <c r="E49" s="40"/>
      <c r="F49" s="20">
        <f t="shared" si="6"/>
        <v>6.24249699879952</v>
      </c>
      <c r="G49" s="20">
        <f t="shared" si="3"/>
        <v>52</v>
      </c>
      <c r="H49" s="39"/>
      <c r="I49" s="40">
        <v>1</v>
      </c>
      <c r="J49" s="40">
        <v>1.5</v>
      </c>
      <c r="K49" s="17">
        <f t="shared" si="7"/>
        <v>2.65</v>
      </c>
      <c r="L49" s="11">
        <f t="shared" si="5"/>
        <v>53</v>
      </c>
      <c r="M49" s="41" t="s">
        <v>83</v>
      </c>
      <c r="N49" s="5">
        <v>45</v>
      </c>
      <c r="O49" s="14">
        <v>8</v>
      </c>
      <c r="P49" s="14">
        <v>30</v>
      </c>
      <c r="Q49" s="14">
        <v>1</v>
      </c>
      <c r="R49" s="14">
        <v>5</v>
      </c>
      <c r="S49" s="14">
        <v>8</v>
      </c>
      <c r="T49" s="11">
        <v>0</v>
      </c>
      <c r="U49" s="11">
        <v>3</v>
      </c>
      <c r="V49" s="11">
        <v>0</v>
      </c>
      <c r="W49" s="11">
        <v>20</v>
      </c>
      <c r="X49" s="11">
        <v>10</v>
      </c>
      <c r="Y49" s="11">
        <v>20</v>
      </c>
    </row>
    <row r="50" spans="1:25" ht="12" customHeight="1">
      <c r="A50" s="42"/>
      <c r="B50" s="51"/>
      <c r="C50" s="42"/>
      <c r="D50" s="42"/>
      <c r="E50" s="42"/>
      <c r="F50" s="42"/>
      <c r="G50" s="34"/>
      <c r="H50" s="34"/>
      <c r="I50" s="42"/>
      <c r="J50" s="42"/>
      <c r="K50" s="42"/>
      <c r="L50" s="42"/>
      <c r="M50" s="35"/>
      <c r="N50" s="36">
        <v>54</v>
      </c>
      <c r="O50" s="37"/>
      <c r="P50" s="37"/>
      <c r="Q50" s="37"/>
      <c r="R50" s="37"/>
      <c r="S50" s="37"/>
      <c r="T50" s="34"/>
      <c r="U50" s="34"/>
      <c r="V50" s="34"/>
      <c r="W50" s="34"/>
      <c r="X50" s="34"/>
      <c r="Y50" s="34"/>
    </row>
    <row r="51" spans="1:25" ht="12" customHeight="1">
      <c r="A51" s="6">
        <f t="shared" si="0"/>
        <v>15.91326530612245</v>
      </c>
      <c r="B51" s="49"/>
      <c r="C51" s="1" t="s">
        <v>213</v>
      </c>
      <c r="D51" s="6">
        <f t="shared" si="1"/>
        <v>14.91326530612245</v>
      </c>
      <c r="E51" s="40"/>
      <c r="F51" s="20">
        <f t="shared" si="2"/>
        <v>8.16326530612245</v>
      </c>
      <c r="G51" s="20">
        <f t="shared" si="3"/>
        <v>68</v>
      </c>
      <c r="H51" s="1"/>
      <c r="I51" s="6">
        <v>1.1</v>
      </c>
      <c r="J51" s="6">
        <v>1.5</v>
      </c>
      <c r="K51" s="17">
        <f t="shared" si="4"/>
        <v>4.15</v>
      </c>
      <c r="L51" s="11">
        <f t="shared" si="5"/>
        <v>83</v>
      </c>
      <c r="M51" s="41" t="s">
        <v>84</v>
      </c>
      <c r="N51" s="5">
        <v>1</v>
      </c>
      <c r="O51" s="14">
        <v>9</v>
      </c>
      <c r="P51" s="14">
        <v>30</v>
      </c>
      <c r="Q51" s="14">
        <v>10</v>
      </c>
      <c r="R51" s="14">
        <v>2</v>
      </c>
      <c r="S51" s="14">
        <v>17</v>
      </c>
      <c r="T51" s="11">
        <v>10</v>
      </c>
      <c r="U51" s="11">
        <v>16</v>
      </c>
      <c r="V51" s="11">
        <v>10</v>
      </c>
      <c r="W51" s="11">
        <v>17</v>
      </c>
      <c r="X51" s="11">
        <v>10</v>
      </c>
      <c r="Y51" s="11">
        <v>20</v>
      </c>
    </row>
    <row r="52" spans="1:25" ht="12" customHeight="1">
      <c r="A52" s="6"/>
      <c r="B52" s="49" t="s">
        <v>216</v>
      </c>
      <c r="C52" s="48" t="s">
        <v>155</v>
      </c>
      <c r="D52" s="6">
        <f t="shared" si="1"/>
        <v>2.45</v>
      </c>
      <c r="E52" s="40"/>
      <c r="F52" s="20">
        <f t="shared" si="2"/>
        <v>0</v>
      </c>
      <c r="G52" s="20">
        <f t="shared" si="3"/>
        <v>0</v>
      </c>
      <c r="H52" s="39"/>
      <c r="I52" s="40"/>
      <c r="J52" s="40">
        <v>0</v>
      </c>
      <c r="K52" s="17">
        <f t="shared" si="4"/>
        <v>2.45</v>
      </c>
      <c r="L52" s="11">
        <f t="shared" si="5"/>
        <v>49</v>
      </c>
      <c r="M52" s="41" t="s">
        <v>85</v>
      </c>
      <c r="N52" s="5">
        <v>2</v>
      </c>
      <c r="O52" s="14"/>
      <c r="P52" s="14"/>
      <c r="Q52" s="14"/>
      <c r="R52" s="14"/>
      <c r="S52" s="14"/>
      <c r="T52" s="11">
        <v>15</v>
      </c>
      <c r="U52" s="11">
        <v>18</v>
      </c>
      <c r="V52" s="11">
        <v>7</v>
      </c>
      <c r="W52" s="11">
        <v>7</v>
      </c>
      <c r="X52" s="11">
        <v>2</v>
      </c>
      <c r="Y52" s="11">
        <v>0</v>
      </c>
    </row>
    <row r="53" spans="1:26" ht="12" customHeight="1">
      <c r="A53" s="6">
        <f t="shared" si="0"/>
        <v>12.852400960384152</v>
      </c>
      <c r="B53" s="49"/>
      <c r="C53" s="48" t="s">
        <v>149</v>
      </c>
      <c r="D53" s="6">
        <f t="shared" si="1"/>
        <v>11.852400960384152</v>
      </c>
      <c r="E53" s="40"/>
      <c r="F53" s="20">
        <f t="shared" si="2"/>
        <v>6.002400960384153</v>
      </c>
      <c r="G53" s="20">
        <f t="shared" si="3"/>
        <v>50</v>
      </c>
      <c r="H53" s="39">
        <v>0.6</v>
      </c>
      <c r="I53" s="40">
        <v>1.5</v>
      </c>
      <c r="J53" s="40">
        <v>1.5</v>
      </c>
      <c r="K53" s="17">
        <f t="shared" si="4"/>
        <v>2.25</v>
      </c>
      <c r="L53" s="11">
        <f t="shared" si="5"/>
        <v>45</v>
      </c>
      <c r="M53" s="41" t="s">
        <v>86</v>
      </c>
      <c r="N53" s="5">
        <v>3</v>
      </c>
      <c r="O53" s="14">
        <v>10</v>
      </c>
      <c r="P53" s="14">
        <v>8</v>
      </c>
      <c r="Q53" s="14">
        <v>10</v>
      </c>
      <c r="R53" s="14">
        <v>5</v>
      </c>
      <c r="S53" s="14">
        <v>17</v>
      </c>
      <c r="T53" s="11">
        <v>9</v>
      </c>
      <c r="U53" s="11">
        <v>18</v>
      </c>
      <c r="V53" s="11">
        <v>3</v>
      </c>
      <c r="W53" s="11">
        <v>11</v>
      </c>
      <c r="X53" s="11">
        <v>4</v>
      </c>
      <c r="Y53" s="11">
        <v>0</v>
      </c>
      <c r="Z53" s="46"/>
    </row>
    <row r="54" spans="1:25" ht="12" customHeight="1">
      <c r="A54" s="6">
        <f t="shared" si="0"/>
        <v>17.503841536614644</v>
      </c>
      <c r="B54" s="49"/>
      <c r="C54" s="48" t="s">
        <v>137</v>
      </c>
      <c r="D54" s="6">
        <f t="shared" si="1"/>
        <v>16.503841536614644</v>
      </c>
      <c r="E54" s="40"/>
      <c r="F54" s="20">
        <f t="shared" si="2"/>
        <v>9.603841536614645</v>
      </c>
      <c r="G54" s="20">
        <f t="shared" si="3"/>
        <v>80</v>
      </c>
      <c r="H54" s="39">
        <v>0.2</v>
      </c>
      <c r="I54" s="40">
        <v>1.5</v>
      </c>
      <c r="J54" s="40">
        <v>1.5</v>
      </c>
      <c r="K54" s="17">
        <f t="shared" si="4"/>
        <v>3.7</v>
      </c>
      <c r="L54" s="11">
        <f t="shared" si="5"/>
        <v>74</v>
      </c>
      <c r="M54" s="41" t="s">
        <v>87</v>
      </c>
      <c r="N54" s="5">
        <v>4</v>
      </c>
      <c r="O54" s="14">
        <v>15</v>
      </c>
      <c r="P54" s="14">
        <v>30</v>
      </c>
      <c r="Q54" s="14">
        <v>10</v>
      </c>
      <c r="R54" s="14">
        <v>5</v>
      </c>
      <c r="S54" s="14">
        <v>20</v>
      </c>
      <c r="T54" s="11">
        <v>20</v>
      </c>
      <c r="U54" s="11">
        <v>17</v>
      </c>
      <c r="V54" s="11">
        <v>7</v>
      </c>
      <c r="W54" s="11">
        <v>7</v>
      </c>
      <c r="X54" s="11">
        <v>3</v>
      </c>
      <c r="Y54" s="11">
        <v>20</v>
      </c>
    </row>
    <row r="55" spans="1:25" ht="12" customHeight="1">
      <c r="A55" s="6"/>
      <c r="B55" s="49" t="s">
        <v>216</v>
      </c>
      <c r="C55" s="48" t="s">
        <v>142</v>
      </c>
      <c r="D55" s="6">
        <f t="shared" si="1"/>
        <v>4.05</v>
      </c>
      <c r="E55" s="40"/>
      <c r="F55" s="20">
        <f t="shared" si="2"/>
        <v>0</v>
      </c>
      <c r="G55" s="20">
        <f aca="true" t="shared" si="9" ref="G55:G98">O55+P55+Q55+R55+S55</f>
        <v>0</v>
      </c>
      <c r="H55" s="39"/>
      <c r="I55" s="40"/>
      <c r="J55" s="40">
        <v>1.5</v>
      </c>
      <c r="K55" s="17">
        <f t="shared" si="4"/>
        <v>2.55</v>
      </c>
      <c r="L55" s="11">
        <f t="shared" si="5"/>
        <v>51</v>
      </c>
      <c r="M55" s="41" t="s">
        <v>88</v>
      </c>
      <c r="N55" s="5">
        <v>5</v>
      </c>
      <c r="O55" s="14"/>
      <c r="P55" s="14"/>
      <c r="Q55" s="14"/>
      <c r="R55" s="14"/>
      <c r="S55" s="14"/>
      <c r="T55" s="11">
        <v>0</v>
      </c>
      <c r="U55" s="11">
        <v>17</v>
      </c>
      <c r="V55" s="11">
        <v>8</v>
      </c>
      <c r="W55" s="11">
        <v>7</v>
      </c>
      <c r="X55" s="11">
        <v>3</v>
      </c>
      <c r="Y55" s="11">
        <v>16</v>
      </c>
    </row>
    <row r="56" spans="1:25" ht="12" customHeight="1">
      <c r="A56" s="6">
        <f t="shared" si="0"/>
        <v>11.28235294117647</v>
      </c>
      <c r="B56" s="49"/>
      <c r="C56" s="48" t="s">
        <v>154</v>
      </c>
      <c r="D56" s="6">
        <f t="shared" si="1"/>
        <v>10.28235294117647</v>
      </c>
      <c r="E56" s="40"/>
      <c r="F56" s="20">
        <f t="shared" si="2"/>
        <v>5.88235294117647</v>
      </c>
      <c r="G56" s="20">
        <f t="shared" si="9"/>
        <v>49</v>
      </c>
      <c r="H56" s="39"/>
      <c r="I56" s="40"/>
      <c r="J56" s="40">
        <v>1.5</v>
      </c>
      <c r="K56" s="17">
        <f t="shared" si="4"/>
        <v>2.9</v>
      </c>
      <c r="L56" s="11">
        <f t="shared" si="5"/>
        <v>58</v>
      </c>
      <c r="M56" s="41" t="s">
        <v>89</v>
      </c>
      <c r="N56" s="5">
        <v>6</v>
      </c>
      <c r="O56" s="14">
        <v>10</v>
      </c>
      <c r="P56" s="14">
        <v>13</v>
      </c>
      <c r="Q56" s="14">
        <v>7</v>
      </c>
      <c r="R56" s="14">
        <v>5</v>
      </c>
      <c r="S56" s="14">
        <v>14</v>
      </c>
      <c r="T56" s="11">
        <v>17</v>
      </c>
      <c r="U56" s="11">
        <v>18</v>
      </c>
      <c r="V56" s="11">
        <v>3</v>
      </c>
      <c r="W56" s="11">
        <v>17</v>
      </c>
      <c r="X56" s="11">
        <v>3</v>
      </c>
      <c r="Y56" s="11">
        <v>0</v>
      </c>
    </row>
    <row r="57" spans="1:25" ht="12" customHeight="1">
      <c r="A57" s="6">
        <f t="shared" si="0"/>
        <v>14.503121248499399</v>
      </c>
      <c r="B57" s="49"/>
      <c r="C57" s="48" t="s">
        <v>167</v>
      </c>
      <c r="D57" s="6">
        <f t="shared" si="1"/>
        <v>13.503121248499399</v>
      </c>
      <c r="E57" s="40">
        <v>0.4</v>
      </c>
      <c r="F57" s="20">
        <f t="shared" si="2"/>
        <v>7.8031212484994</v>
      </c>
      <c r="G57" s="20">
        <f t="shared" si="9"/>
        <v>65</v>
      </c>
      <c r="H57" s="39">
        <v>0.6</v>
      </c>
      <c r="I57" s="40">
        <v>1.5</v>
      </c>
      <c r="J57" s="40">
        <v>1.5</v>
      </c>
      <c r="K57" s="17">
        <f t="shared" si="4"/>
        <v>1.7</v>
      </c>
      <c r="L57" s="11">
        <f t="shared" si="5"/>
        <v>34</v>
      </c>
      <c r="M57" s="41" t="s">
        <v>90</v>
      </c>
      <c r="N57" s="5">
        <v>7</v>
      </c>
      <c r="O57" s="14">
        <v>13</v>
      </c>
      <c r="P57" s="14">
        <v>30</v>
      </c>
      <c r="Q57" s="14">
        <v>3</v>
      </c>
      <c r="R57" s="14">
        <v>5</v>
      </c>
      <c r="S57" s="14">
        <v>14</v>
      </c>
      <c r="T57" s="11">
        <v>0</v>
      </c>
      <c r="U57" s="11">
        <v>15</v>
      </c>
      <c r="V57" s="11">
        <v>4</v>
      </c>
      <c r="W57" s="11">
        <v>9</v>
      </c>
      <c r="X57" s="11">
        <v>6</v>
      </c>
      <c r="Y57" s="11">
        <v>0</v>
      </c>
    </row>
    <row r="58" spans="1:25" ht="12" customHeight="1">
      <c r="A58" s="6">
        <f t="shared" si="0"/>
        <v>18.12388955582233</v>
      </c>
      <c r="B58" s="49"/>
      <c r="C58" s="48" t="s">
        <v>132</v>
      </c>
      <c r="D58" s="6">
        <f t="shared" si="1"/>
        <v>17.12388955582233</v>
      </c>
      <c r="E58" s="40"/>
      <c r="F58" s="20">
        <f t="shared" si="2"/>
        <v>9.723889555822328</v>
      </c>
      <c r="G58" s="20">
        <f t="shared" si="9"/>
        <v>81</v>
      </c>
      <c r="H58" s="39"/>
      <c r="I58" s="40">
        <v>1.5</v>
      </c>
      <c r="J58" s="38">
        <v>1.5</v>
      </c>
      <c r="K58" s="17">
        <f t="shared" si="4"/>
        <v>4.4</v>
      </c>
      <c r="L58" s="11">
        <f t="shared" si="5"/>
        <v>88</v>
      </c>
      <c r="M58" s="41" t="s">
        <v>91</v>
      </c>
      <c r="N58" s="5">
        <v>8</v>
      </c>
      <c r="O58" s="14">
        <v>22</v>
      </c>
      <c r="P58" s="14">
        <v>30</v>
      </c>
      <c r="Q58" s="14">
        <v>10</v>
      </c>
      <c r="R58" s="14">
        <v>5</v>
      </c>
      <c r="S58" s="14">
        <v>14</v>
      </c>
      <c r="T58" s="11">
        <v>20</v>
      </c>
      <c r="U58" s="11">
        <v>19</v>
      </c>
      <c r="V58" s="11">
        <v>7</v>
      </c>
      <c r="W58" s="11">
        <v>12</v>
      </c>
      <c r="X58" s="11">
        <v>10</v>
      </c>
      <c r="Y58" s="11">
        <v>20</v>
      </c>
    </row>
    <row r="59" spans="1:25" ht="12" customHeight="1">
      <c r="A59" s="6"/>
      <c r="B59" s="49" t="s">
        <v>216</v>
      </c>
      <c r="C59" s="1"/>
      <c r="D59" s="6">
        <f t="shared" si="1"/>
        <v>0</v>
      </c>
      <c r="E59" s="40"/>
      <c r="F59" s="20">
        <f t="shared" si="2"/>
        <v>0</v>
      </c>
      <c r="G59" s="20">
        <f t="shared" si="9"/>
        <v>0</v>
      </c>
      <c r="H59" s="39"/>
      <c r="I59" s="40"/>
      <c r="J59" s="38">
        <v>0</v>
      </c>
      <c r="K59" s="17">
        <f t="shared" si="4"/>
        <v>0</v>
      </c>
      <c r="L59" s="11">
        <f t="shared" si="5"/>
        <v>0</v>
      </c>
      <c r="M59" s="41" t="s">
        <v>92</v>
      </c>
      <c r="N59" s="5">
        <v>9</v>
      </c>
      <c r="O59" s="14"/>
      <c r="P59" s="14"/>
      <c r="Q59" s="14"/>
      <c r="R59" s="14"/>
      <c r="S59" s="14"/>
      <c r="T59" s="11"/>
      <c r="U59" s="11"/>
      <c r="V59" s="11"/>
      <c r="W59" s="11"/>
      <c r="X59" s="11"/>
      <c r="Y59" s="11"/>
    </row>
    <row r="60" spans="1:25" ht="12" customHeight="1">
      <c r="A60" s="6">
        <f t="shared" si="0"/>
        <v>15.673169267707081</v>
      </c>
      <c r="B60" s="49"/>
      <c r="C60" s="48" t="s">
        <v>153</v>
      </c>
      <c r="D60" s="6">
        <f t="shared" si="1"/>
        <v>14.673169267707081</v>
      </c>
      <c r="E60" s="40"/>
      <c r="F60" s="20">
        <f t="shared" si="2"/>
        <v>7.923169267707083</v>
      </c>
      <c r="G60" s="20">
        <f t="shared" si="9"/>
        <v>66</v>
      </c>
      <c r="H60" s="39">
        <v>0.2</v>
      </c>
      <c r="I60" s="40">
        <v>1.5</v>
      </c>
      <c r="J60" s="38">
        <v>1.5</v>
      </c>
      <c r="K60" s="17">
        <f t="shared" si="4"/>
        <v>3.55</v>
      </c>
      <c r="L60" s="11">
        <f aca="true" t="shared" si="10" ref="L60:L98">Y60+X60+W60+V60+U60+T60</f>
        <v>71</v>
      </c>
      <c r="M60" s="41" t="s">
        <v>93</v>
      </c>
      <c r="N60" s="5">
        <v>10</v>
      </c>
      <c r="O60" s="14">
        <v>18</v>
      </c>
      <c r="P60" s="14">
        <v>22</v>
      </c>
      <c r="Q60" s="14">
        <v>10</v>
      </c>
      <c r="R60" s="14">
        <v>5</v>
      </c>
      <c r="S60" s="14">
        <v>11</v>
      </c>
      <c r="T60" s="11">
        <v>20</v>
      </c>
      <c r="U60" s="11">
        <v>18</v>
      </c>
      <c r="V60" s="11">
        <v>2</v>
      </c>
      <c r="W60" s="11">
        <v>8</v>
      </c>
      <c r="X60" s="11">
        <v>3</v>
      </c>
      <c r="Y60" s="11">
        <v>20</v>
      </c>
    </row>
    <row r="61" spans="1:25" ht="12" customHeight="1">
      <c r="A61" s="6">
        <f t="shared" si="0"/>
        <v>15.423409363745499</v>
      </c>
      <c r="B61" s="49"/>
      <c r="C61" s="48" t="s">
        <v>139</v>
      </c>
      <c r="D61" s="6">
        <f t="shared" si="1"/>
        <v>14.423409363745499</v>
      </c>
      <c r="E61" s="40"/>
      <c r="F61" s="20">
        <f t="shared" si="2"/>
        <v>8.523409363745499</v>
      </c>
      <c r="G61" s="20">
        <f t="shared" si="9"/>
        <v>71</v>
      </c>
      <c r="H61" s="39">
        <v>0.5</v>
      </c>
      <c r="I61" s="40"/>
      <c r="J61" s="38">
        <v>1.5</v>
      </c>
      <c r="K61" s="17">
        <f t="shared" si="4"/>
        <v>3.9</v>
      </c>
      <c r="L61" s="11">
        <f t="shared" si="10"/>
        <v>78</v>
      </c>
      <c r="M61" s="41" t="s">
        <v>94</v>
      </c>
      <c r="N61" s="5">
        <v>11</v>
      </c>
      <c r="O61" s="14">
        <v>22</v>
      </c>
      <c r="P61" s="14">
        <v>30</v>
      </c>
      <c r="Q61" s="14">
        <v>3</v>
      </c>
      <c r="R61" s="14">
        <v>5</v>
      </c>
      <c r="S61" s="14">
        <v>11</v>
      </c>
      <c r="T61" s="11">
        <v>18</v>
      </c>
      <c r="U61" s="11">
        <v>20</v>
      </c>
      <c r="V61" s="11">
        <v>0</v>
      </c>
      <c r="W61" s="11">
        <v>20</v>
      </c>
      <c r="X61" s="11">
        <v>0</v>
      </c>
      <c r="Y61" s="11">
        <v>20</v>
      </c>
    </row>
    <row r="62" spans="1:25" ht="12" customHeight="1">
      <c r="A62" s="6">
        <f t="shared" si="0"/>
        <v>13.46278511404562</v>
      </c>
      <c r="B62" s="49"/>
      <c r="C62" s="1" t="s">
        <v>214</v>
      </c>
      <c r="D62" s="6">
        <f t="shared" si="1"/>
        <v>12.46278511404562</v>
      </c>
      <c r="E62" s="40"/>
      <c r="F62" s="20">
        <f t="shared" si="2"/>
        <v>6.9627851140456185</v>
      </c>
      <c r="G62" s="20">
        <f t="shared" si="9"/>
        <v>58</v>
      </c>
      <c r="H62" s="39"/>
      <c r="I62" s="40">
        <v>1.5</v>
      </c>
      <c r="J62" s="38">
        <v>1.5</v>
      </c>
      <c r="K62" s="17">
        <f t="shared" si="4"/>
        <v>2.5</v>
      </c>
      <c r="L62" s="11">
        <f t="shared" si="10"/>
        <v>50</v>
      </c>
      <c r="M62" s="41" t="s">
        <v>95</v>
      </c>
      <c r="N62" s="5">
        <v>12</v>
      </c>
      <c r="O62" s="14">
        <v>20</v>
      </c>
      <c r="P62" s="14">
        <v>21</v>
      </c>
      <c r="Q62" s="14">
        <v>4</v>
      </c>
      <c r="R62" s="14">
        <v>5</v>
      </c>
      <c r="S62" s="14">
        <v>8</v>
      </c>
      <c r="T62" s="11">
        <v>9</v>
      </c>
      <c r="U62" s="11">
        <v>19</v>
      </c>
      <c r="V62" s="11">
        <v>10</v>
      </c>
      <c r="W62" s="11">
        <v>7</v>
      </c>
      <c r="X62" s="11">
        <v>5</v>
      </c>
      <c r="Y62" s="11">
        <v>0</v>
      </c>
    </row>
    <row r="63" spans="1:25" ht="12" customHeight="1">
      <c r="A63" s="6">
        <f t="shared" si="0"/>
        <v>15.353121248499399</v>
      </c>
      <c r="B63" s="49"/>
      <c r="C63" s="48" t="s">
        <v>168</v>
      </c>
      <c r="D63" s="6">
        <f t="shared" si="1"/>
        <v>14.353121248499399</v>
      </c>
      <c r="E63" s="40"/>
      <c r="F63" s="20">
        <f t="shared" si="2"/>
        <v>7.8031212484994</v>
      </c>
      <c r="G63" s="20">
        <f t="shared" si="9"/>
        <v>65</v>
      </c>
      <c r="H63" s="39"/>
      <c r="I63" s="40">
        <v>1.2</v>
      </c>
      <c r="J63" s="38">
        <v>1.5</v>
      </c>
      <c r="K63" s="17">
        <f t="shared" si="4"/>
        <v>3.85</v>
      </c>
      <c r="L63" s="11">
        <f t="shared" si="10"/>
        <v>77</v>
      </c>
      <c r="M63" s="41" t="s">
        <v>96</v>
      </c>
      <c r="N63" s="5">
        <v>13</v>
      </c>
      <c r="O63" s="14">
        <v>18</v>
      </c>
      <c r="P63" s="14">
        <v>23</v>
      </c>
      <c r="Q63" s="14">
        <v>10</v>
      </c>
      <c r="R63" s="14">
        <v>5</v>
      </c>
      <c r="S63" s="14">
        <v>9</v>
      </c>
      <c r="T63" s="11">
        <v>16</v>
      </c>
      <c r="U63" s="11">
        <v>20</v>
      </c>
      <c r="V63" s="11">
        <v>0</v>
      </c>
      <c r="W63" s="11">
        <v>11</v>
      </c>
      <c r="X63" s="11">
        <v>10</v>
      </c>
      <c r="Y63" s="11">
        <v>20</v>
      </c>
    </row>
    <row r="64" spans="1:25" ht="12" customHeight="1">
      <c r="A64" s="6">
        <f t="shared" si="0"/>
        <v>16.003121248499397</v>
      </c>
      <c r="B64" s="49"/>
      <c r="C64" s="48" t="s">
        <v>140</v>
      </c>
      <c r="D64" s="6">
        <f t="shared" si="1"/>
        <v>15.003121248499399</v>
      </c>
      <c r="E64" s="40"/>
      <c r="F64" s="20">
        <f t="shared" si="2"/>
        <v>7.8031212484994</v>
      </c>
      <c r="G64" s="20">
        <f t="shared" si="9"/>
        <v>65</v>
      </c>
      <c r="H64" s="39"/>
      <c r="I64" s="40">
        <v>1.1</v>
      </c>
      <c r="J64" s="38">
        <v>1.5</v>
      </c>
      <c r="K64" s="17">
        <f t="shared" si="4"/>
        <v>4.6</v>
      </c>
      <c r="L64" s="11">
        <f t="shared" si="10"/>
        <v>92</v>
      </c>
      <c r="M64" s="41" t="s">
        <v>97</v>
      </c>
      <c r="N64" s="5">
        <v>14</v>
      </c>
      <c r="O64" s="14">
        <v>16</v>
      </c>
      <c r="P64" s="14">
        <v>23</v>
      </c>
      <c r="Q64" s="14">
        <v>8</v>
      </c>
      <c r="R64" s="14">
        <v>10</v>
      </c>
      <c r="S64" s="14">
        <v>8</v>
      </c>
      <c r="T64" s="11">
        <v>20</v>
      </c>
      <c r="U64" s="11">
        <v>19</v>
      </c>
      <c r="V64" s="11">
        <v>3</v>
      </c>
      <c r="W64" s="11">
        <v>20</v>
      </c>
      <c r="X64" s="11">
        <v>10</v>
      </c>
      <c r="Y64" s="11">
        <v>20</v>
      </c>
    </row>
    <row r="65" spans="1:25" ht="12" customHeight="1">
      <c r="A65" s="6">
        <f t="shared" si="0"/>
        <v>11.973169267707082</v>
      </c>
      <c r="B65" s="49"/>
      <c r="C65" s="48" t="s">
        <v>134</v>
      </c>
      <c r="D65" s="6">
        <f t="shared" si="1"/>
        <v>10.973169267707082</v>
      </c>
      <c r="E65" s="40"/>
      <c r="F65" s="20">
        <f t="shared" si="2"/>
        <v>7.923169267707083</v>
      </c>
      <c r="G65" s="20">
        <f t="shared" si="9"/>
        <v>66</v>
      </c>
      <c r="H65" s="1">
        <v>0.6</v>
      </c>
      <c r="I65" s="6"/>
      <c r="J65" s="6">
        <v>0.15</v>
      </c>
      <c r="K65" s="17">
        <f t="shared" si="4"/>
        <v>2.3</v>
      </c>
      <c r="L65" s="11">
        <f t="shared" si="10"/>
        <v>46</v>
      </c>
      <c r="M65" s="41" t="s">
        <v>98</v>
      </c>
      <c r="N65" s="5">
        <v>15</v>
      </c>
      <c r="O65" s="14">
        <v>20</v>
      </c>
      <c r="P65" s="14">
        <v>30</v>
      </c>
      <c r="Q65" s="14">
        <v>0</v>
      </c>
      <c r="R65" s="14">
        <v>5</v>
      </c>
      <c r="S65" s="14">
        <v>11</v>
      </c>
      <c r="T65" s="11">
        <v>20</v>
      </c>
      <c r="U65" s="11">
        <v>20</v>
      </c>
      <c r="V65" s="11">
        <v>0</v>
      </c>
      <c r="W65" s="11">
        <v>6</v>
      </c>
      <c r="X65" s="11">
        <v>0</v>
      </c>
      <c r="Y65" s="11">
        <v>0</v>
      </c>
    </row>
    <row r="66" spans="1:25" ht="12" customHeight="1">
      <c r="A66" s="6">
        <f t="shared" si="0"/>
        <v>15.903361344537815</v>
      </c>
      <c r="B66" s="49"/>
      <c r="C66" s="48" t="s">
        <v>135</v>
      </c>
      <c r="D66" s="6">
        <f t="shared" si="1"/>
        <v>14.903361344537815</v>
      </c>
      <c r="E66" s="40"/>
      <c r="F66" s="20">
        <f t="shared" si="2"/>
        <v>8.403361344537815</v>
      </c>
      <c r="G66" s="20">
        <f t="shared" si="9"/>
        <v>70</v>
      </c>
      <c r="H66" s="39">
        <v>0.4</v>
      </c>
      <c r="I66" s="40">
        <v>1.2</v>
      </c>
      <c r="J66" s="38">
        <v>1.5</v>
      </c>
      <c r="K66" s="17">
        <f t="shared" si="4"/>
        <v>3.4</v>
      </c>
      <c r="L66" s="11">
        <f t="shared" si="10"/>
        <v>68</v>
      </c>
      <c r="M66" s="41" t="s">
        <v>99</v>
      </c>
      <c r="N66" s="5">
        <v>16</v>
      </c>
      <c r="O66" s="14">
        <v>21</v>
      </c>
      <c r="P66" s="14">
        <v>23</v>
      </c>
      <c r="Q66" s="14">
        <v>10</v>
      </c>
      <c r="R66" s="14">
        <v>5</v>
      </c>
      <c r="S66" s="14">
        <v>11</v>
      </c>
      <c r="T66" s="11">
        <v>7</v>
      </c>
      <c r="U66" s="11">
        <v>19</v>
      </c>
      <c r="V66" s="11">
        <v>2</v>
      </c>
      <c r="W66" s="11">
        <v>15</v>
      </c>
      <c r="X66" s="11">
        <v>5</v>
      </c>
      <c r="Y66" s="11">
        <v>20</v>
      </c>
    </row>
    <row r="67" spans="1:25" ht="12" customHeight="1">
      <c r="A67" s="6">
        <f t="shared" si="0"/>
        <v>9.801680672268908</v>
      </c>
      <c r="B67" s="49"/>
      <c r="C67" s="48" t="s">
        <v>165</v>
      </c>
      <c r="D67" s="6">
        <f t="shared" si="1"/>
        <v>8.801680672268908</v>
      </c>
      <c r="E67" s="40"/>
      <c r="F67" s="20">
        <f t="shared" si="2"/>
        <v>4.201680672268908</v>
      </c>
      <c r="G67" s="20">
        <f t="shared" si="9"/>
        <v>35</v>
      </c>
      <c r="H67" s="39">
        <v>0.4</v>
      </c>
      <c r="I67" s="40">
        <v>0.1</v>
      </c>
      <c r="J67" s="38">
        <v>1.45</v>
      </c>
      <c r="K67" s="17">
        <f t="shared" si="4"/>
        <v>2.65</v>
      </c>
      <c r="L67" s="11">
        <f t="shared" si="10"/>
        <v>53</v>
      </c>
      <c r="M67" s="41" t="s">
        <v>100</v>
      </c>
      <c r="N67" s="5">
        <v>17</v>
      </c>
      <c r="O67" s="14">
        <v>6</v>
      </c>
      <c r="P67" s="14">
        <v>12</v>
      </c>
      <c r="Q67" s="14">
        <v>6</v>
      </c>
      <c r="R67" s="14">
        <v>0</v>
      </c>
      <c r="S67" s="14">
        <v>11</v>
      </c>
      <c r="T67" s="11">
        <v>15</v>
      </c>
      <c r="U67" s="11">
        <v>14</v>
      </c>
      <c r="V67" s="11">
        <v>7</v>
      </c>
      <c r="W67" s="11">
        <v>10</v>
      </c>
      <c r="X67" s="11">
        <v>7</v>
      </c>
      <c r="Y67" s="11">
        <v>0</v>
      </c>
    </row>
    <row r="68" spans="1:25" ht="12" customHeight="1">
      <c r="A68" s="6"/>
      <c r="B68" s="49" t="s">
        <v>216</v>
      </c>
      <c r="C68" s="1"/>
      <c r="D68" s="6">
        <f t="shared" si="1"/>
        <v>1.4</v>
      </c>
      <c r="E68" s="40"/>
      <c r="F68" s="20">
        <f t="shared" si="2"/>
        <v>0</v>
      </c>
      <c r="G68" s="20">
        <f t="shared" si="9"/>
        <v>0</v>
      </c>
      <c r="H68" s="39"/>
      <c r="I68" s="40"/>
      <c r="J68" s="38">
        <v>1.4</v>
      </c>
      <c r="K68" s="17">
        <f t="shared" si="4"/>
        <v>0</v>
      </c>
      <c r="L68" s="11">
        <f t="shared" si="10"/>
        <v>0</v>
      </c>
      <c r="M68" s="41" t="s">
        <v>101</v>
      </c>
      <c r="N68" s="5">
        <v>18</v>
      </c>
      <c r="O68" s="14"/>
      <c r="P68" s="14"/>
      <c r="Q68" s="14"/>
      <c r="R68" s="14"/>
      <c r="S68" s="14"/>
      <c r="T68" s="11"/>
      <c r="U68" s="11"/>
      <c r="V68" s="11"/>
      <c r="W68" s="11"/>
      <c r="X68" s="11"/>
      <c r="Y68" s="11"/>
    </row>
    <row r="69" spans="1:25" ht="12" customHeight="1">
      <c r="A69" s="6">
        <f t="shared" si="0"/>
        <v>12.213025210084034</v>
      </c>
      <c r="B69" s="49"/>
      <c r="C69" s="48" t="s">
        <v>156</v>
      </c>
      <c r="D69" s="6">
        <f aca="true" t="shared" si="11" ref="D69:D82">E69+F69+H69+I69+J69+K69</f>
        <v>11.213025210084034</v>
      </c>
      <c r="E69" s="40"/>
      <c r="F69" s="20">
        <f aca="true" t="shared" si="12" ref="F69:F82">G69/8.33</f>
        <v>7.563025210084033</v>
      </c>
      <c r="G69" s="20">
        <f t="shared" si="9"/>
        <v>63</v>
      </c>
      <c r="H69" s="39"/>
      <c r="I69" s="40"/>
      <c r="J69" s="38">
        <v>0.15</v>
      </c>
      <c r="K69" s="17">
        <f aca="true" t="shared" si="13" ref="K69:K98">L69/20</f>
        <v>3.5</v>
      </c>
      <c r="L69" s="11">
        <f t="shared" si="10"/>
        <v>70</v>
      </c>
      <c r="M69" s="41" t="s">
        <v>102</v>
      </c>
      <c r="N69" s="5">
        <v>19</v>
      </c>
      <c r="O69" s="14">
        <v>6</v>
      </c>
      <c r="P69" s="14">
        <v>30</v>
      </c>
      <c r="Q69" s="14">
        <v>10</v>
      </c>
      <c r="R69" s="14">
        <v>0</v>
      </c>
      <c r="S69" s="14">
        <v>17</v>
      </c>
      <c r="T69" s="11">
        <v>17</v>
      </c>
      <c r="U69" s="11">
        <v>3</v>
      </c>
      <c r="V69" s="11">
        <v>6</v>
      </c>
      <c r="W69" s="11">
        <v>14</v>
      </c>
      <c r="X69" s="11">
        <v>10</v>
      </c>
      <c r="Y69" s="11">
        <v>20</v>
      </c>
    </row>
    <row r="70" spans="1:26" ht="12" customHeight="1">
      <c r="A70" s="6">
        <f aca="true" t="shared" si="14" ref="A70:A97">D70+1</f>
        <v>15.7031212484994</v>
      </c>
      <c r="B70" s="49"/>
      <c r="C70" s="1" t="s">
        <v>211</v>
      </c>
      <c r="D70" s="6">
        <f t="shared" si="11"/>
        <v>14.7031212484994</v>
      </c>
      <c r="E70" s="40">
        <v>0.6</v>
      </c>
      <c r="F70" s="20">
        <f t="shared" si="12"/>
        <v>7.8031212484994</v>
      </c>
      <c r="G70" s="20">
        <f t="shared" si="9"/>
        <v>65</v>
      </c>
      <c r="H70" s="39"/>
      <c r="I70" s="40">
        <v>1.3</v>
      </c>
      <c r="J70" s="38">
        <v>1.5</v>
      </c>
      <c r="K70" s="17">
        <f t="shared" si="13"/>
        <v>3.5</v>
      </c>
      <c r="L70" s="11">
        <f t="shared" si="10"/>
        <v>70</v>
      </c>
      <c r="M70" s="41" t="s">
        <v>103</v>
      </c>
      <c r="N70" s="5">
        <v>20</v>
      </c>
      <c r="O70" s="14">
        <v>27</v>
      </c>
      <c r="P70" s="14">
        <v>9</v>
      </c>
      <c r="Q70" s="14">
        <v>10</v>
      </c>
      <c r="R70" s="14">
        <v>5</v>
      </c>
      <c r="S70" s="14">
        <v>14</v>
      </c>
      <c r="T70" s="11">
        <v>16</v>
      </c>
      <c r="U70" s="11">
        <v>14</v>
      </c>
      <c r="V70" s="11">
        <v>7</v>
      </c>
      <c r="W70" s="11">
        <v>10</v>
      </c>
      <c r="X70" s="11">
        <v>3</v>
      </c>
      <c r="Y70" s="11">
        <v>20</v>
      </c>
      <c r="Z70" s="46"/>
    </row>
    <row r="71" spans="1:25" ht="12" customHeight="1">
      <c r="A71" s="6">
        <f t="shared" si="14"/>
        <v>14.14297719087635</v>
      </c>
      <c r="B71" s="49"/>
      <c r="C71" s="1" t="s">
        <v>210</v>
      </c>
      <c r="D71" s="6">
        <f t="shared" si="11"/>
        <v>13.14297719087635</v>
      </c>
      <c r="E71" s="40"/>
      <c r="F71" s="20">
        <f t="shared" si="12"/>
        <v>7.44297719087635</v>
      </c>
      <c r="G71" s="20">
        <f t="shared" si="9"/>
        <v>62</v>
      </c>
      <c r="H71" s="39"/>
      <c r="I71" s="6"/>
      <c r="J71" s="6">
        <v>1.45</v>
      </c>
      <c r="K71" s="17">
        <f t="shared" si="13"/>
        <v>4.25</v>
      </c>
      <c r="L71" s="11">
        <f t="shared" si="10"/>
        <v>85</v>
      </c>
      <c r="M71" s="41" t="s">
        <v>104</v>
      </c>
      <c r="N71" s="5">
        <v>21</v>
      </c>
      <c r="O71" s="14">
        <v>0</v>
      </c>
      <c r="P71" s="14">
        <v>30</v>
      </c>
      <c r="Q71" s="14">
        <v>10</v>
      </c>
      <c r="R71" s="14">
        <v>5</v>
      </c>
      <c r="S71" s="14">
        <v>17</v>
      </c>
      <c r="T71" s="11">
        <v>19</v>
      </c>
      <c r="U71" s="11">
        <v>18</v>
      </c>
      <c r="V71" s="11">
        <v>8</v>
      </c>
      <c r="W71" s="11">
        <v>10</v>
      </c>
      <c r="X71" s="11">
        <v>10</v>
      </c>
      <c r="Y71" s="11">
        <v>20</v>
      </c>
    </row>
    <row r="72" spans="1:25" ht="12" customHeight="1">
      <c r="A72" s="6"/>
      <c r="B72" s="49" t="s">
        <v>216</v>
      </c>
      <c r="C72" s="48" t="s">
        <v>160</v>
      </c>
      <c r="D72" s="6">
        <f t="shared" si="11"/>
        <v>3</v>
      </c>
      <c r="E72" s="1"/>
      <c r="F72" s="20">
        <f t="shared" si="12"/>
        <v>0</v>
      </c>
      <c r="G72" s="20">
        <f t="shared" si="9"/>
        <v>0</v>
      </c>
      <c r="H72" s="1"/>
      <c r="I72" s="6"/>
      <c r="J72" s="38">
        <v>0.2</v>
      </c>
      <c r="K72" s="17">
        <f t="shared" si="13"/>
        <v>2.8</v>
      </c>
      <c r="L72" s="11">
        <f t="shared" si="10"/>
        <v>56</v>
      </c>
      <c r="M72" s="41" t="s">
        <v>105</v>
      </c>
      <c r="N72" s="5">
        <v>22</v>
      </c>
      <c r="O72" s="14"/>
      <c r="P72" s="14"/>
      <c r="Q72" s="14"/>
      <c r="R72" s="14"/>
      <c r="S72" s="14"/>
      <c r="T72" s="11">
        <v>20</v>
      </c>
      <c r="U72" s="11">
        <v>19</v>
      </c>
      <c r="V72" s="11">
        <v>6</v>
      </c>
      <c r="W72" s="11">
        <v>11</v>
      </c>
      <c r="X72" s="11">
        <v>0</v>
      </c>
      <c r="Y72" s="11">
        <v>0</v>
      </c>
    </row>
    <row r="73" spans="1:25" ht="12" customHeight="1">
      <c r="A73" s="6">
        <f t="shared" si="14"/>
        <v>15.54297719087635</v>
      </c>
      <c r="B73" s="49"/>
      <c r="C73" s="1" t="s">
        <v>207</v>
      </c>
      <c r="D73" s="6">
        <f t="shared" si="11"/>
        <v>14.54297719087635</v>
      </c>
      <c r="E73" s="40"/>
      <c r="F73" s="20">
        <f t="shared" si="12"/>
        <v>7.44297719087635</v>
      </c>
      <c r="G73" s="20">
        <f t="shared" si="9"/>
        <v>62</v>
      </c>
      <c r="H73" s="39"/>
      <c r="I73" s="40">
        <v>1.1</v>
      </c>
      <c r="J73" s="38">
        <v>1.5</v>
      </c>
      <c r="K73" s="17">
        <f t="shared" si="13"/>
        <v>4.5</v>
      </c>
      <c r="L73" s="11">
        <f t="shared" si="10"/>
        <v>90</v>
      </c>
      <c r="M73" s="41" t="s">
        <v>106</v>
      </c>
      <c r="N73" s="5">
        <v>23</v>
      </c>
      <c r="O73" s="14">
        <v>18</v>
      </c>
      <c r="P73" s="14">
        <v>9</v>
      </c>
      <c r="Q73" s="14">
        <v>10</v>
      </c>
      <c r="R73" s="14">
        <v>5</v>
      </c>
      <c r="S73" s="14">
        <v>20</v>
      </c>
      <c r="T73" s="11">
        <v>20</v>
      </c>
      <c r="U73" s="11">
        <v>16</v>
      </c>
      <c r="V73" s="11">
        <v>4</v>
      </c>
      <c r="W73" s="11">
        <v>20</v>
      </c>
      <c r="X73" s="11">
        <v>10</v>
      </c>
      <c r="Y73" s="11">
        <v>20</v>
      </c>
    </row>
    <row r="74" spans="1:25" ht="12" customHeight="1">
      <c r="A74" s="6">
        <f t="shared" si="14"/>
        <v>9.641536614645858</v>
      </c>
      <c r="B74" s="49"/>
      <c r="C74" s="48" t="s">
        <v>163</v>
      </c>
      <c r="D74" s="6">
        <f t="shared" si="11"/>
        <v>8.641536614645858</v>
      </c>
      <c r="E74" s="40">
        <v>0.3</v>
      </c>
      <c r="F74" s="20">
        <f t="shared" si="12"/>
        <v>3.8415366146458583</v>
      </c>
      <c r="G74" s="20">
        <f t="shared" si="9"/>
        <v>32</v>
      </c>
      <c r="H74" s="39"/>
      <c r="I74" s="40">
        <v>1.5</v>
      </c>
      <c r="J74" s="38">
        <v>0.45</v>
      </c>
      <c r="K74" s="17">
        <f t="shared" si="13"/>
        <v>2.55</v>
      </c>
      <c r="L74" s="11">
        <f t="shared" si="10"/>
        <v>51</v>
      </c>
      <c r="M74" s="41" t="s">
        <v>107</v>
      </c>
      <c r="N74" s="5">
        <v>24</v>
      </c>
      <c r="O74" s="14">
        <v>6</v>
      </c>
      <c r="P74" s="14">
        <v>0</v>
      </c>
      <c r="Q74" s="14">
        <v>10</v>
      </c>
      <c r="R74" s="14">
        <v>5</v>
      </c>
      <c r="S74" s="14">
        <v>11</v>
      </c>
      <c r="T74" s="11">
        <v>9</v>
      </c>
      <c r="U74" s="11">
        <v>15</v>
      </c>
      <c r="V74" s="11">
        <v>0</v>
      </c>
      <c r="W74" s="11">
        <v>20</v>
      </c>
      <c r="X74" s="11">
        <v>7</v>
      </c>
      <c r="Y74" s="11">
        <v>0</v>
      </c>
    </row>
    <row r="75" spans="1:25" ht="12" customHeight="1">
      <c r="A75" s="6">
        <f t="shared" si="14"/>
        <v>11.783313325330132</v>
      </c>
      <c r="B75" s="49"/>
      <c r="C75" s="48" t="s">
        <v>147</v>
      </c>
      <c r="D75" s="6">
        <f t="shared" si="11"/>
        <v>10.783313325330132</v>
      </c>
      <c r="E75" s="40"/>
      <c r="F75" s="20">
        <f t="shared" si="12"/>
        <v>8.283313325330132</v>
      </c>
      <c r="G75" s="20">
        <f t="shared" si="9"/>
        <v>69</v>
      </c>
      <c r="H75" s="39"/>
      <c r="I75" s="40"/>
      <c r="J75" s="38">
        <v>0</v>
      </c>
      <c r="K75" s="17">
        <f t="shared" si="13"/>
        <v>2.5</v>
      </c>
      <c r="L75" s="11">
        <f t="shared" si="10"/>
        <v>50</v>
      </c>
      <c r="M75" s="41" t="s">
        <v>108</v>
      </c>
      <c r="N75" s="5">
        <v>25</v>
      </c>
      <c r="O75" s="14">
        <v>15</v>
      </c>
      <c r="P75" s="14">
        <v>30</v>
      </c>
      <c r="Q75" s="14">
        <v>0</v>
      </c>
      <c r="R75" s="14">
        <v>10</v>
      </c>
      <c r="S75" s="14">
        <v>14</v>
      </c>
      <c r="T75" s="11">
        <v>14</v>
      </c>
      <c r="U75" s="11">
        <v>20</v>
      </c>
      <c r="V75" s="11">
        <v>4</v>
      </c>
      <c r="W75" s="11">
        <v>10</v>
      </c>
      <c r="X75" s="11">
        <v>2</v>
      </c>
      <c r="Y75" s="11">
        <v>0</v>
      </c>
    </row>
    <row r="76" spans="1:25" ht="12" customHeight="1">
      <c r="A76" s="6">
        <f t="shared" si="14"/>
        <v>16.132593037214885</v>
      </c>
      <c r="B76" s="49"/>
      <c r="C76" s="1" t="s">
        <v>209</v>
      </c>
      <c r="D76" s="6">
        <f t="shared" si="11"/>
        <v>15.132593037214885</v>
      </c>
      <c r="E76" s="40"/>
      <c r="F76" s="20">
        <f t="shared" si="12"/>
        <v>6.482593037214886</v>
      </c>
      <c r="G76" s="20">
        <f t="shared" si="9"/>
        <v>54</v>
      </c>
      <c r="H76" s="39">
        <v>0.7</v>
      </c>
      <c r="I76" s="40">
        <v>1.5</v>
      </c>
      <c r="J76" s="38">
        <v>1.5</v>
      </c>
      <c r="K76" s="17">
        <f t="shared" si="13"/>
        <v>4.95</v>
      </c>
      <c r="L76" s="11">
        <f t="shared" si="10"/>
        <v>99</v>
      </c>
      <c r="M76" s="41" t="s">
        <v>109</v>
      </c>
      <c r="N76" s="5">
        <v>26</v>
      </c>
      <c r="O76" s="14">
        <v>17</v>
      </c>
      <c r="P76" s="14">
        <v>8</v>
      </c>
      <c r="Q76" s="14">
        <v>10</v>
      </c>
      <c r="R76" s="14">
        <v>5</v>
      </c>
      <c r="S76" s="14">
        <v>14</v>
      </c>
      <c r="T76" s="11">
        <v>20</v>
      </c>
      <c r="U76" s="11">
        <v>19</v>
      </c>
      <c r="V76" s="11">
        <v>10</v>
      </c>
      <c r="W76" s="11">
        <v>20</v>
      </c>
      <c r="X76" s="11">
        <v>10</v>
      </c>
      <c r="Y76" s="11">
        <v>20</v>
      </c>
    </row>
    <row r="77" spans="1:25" ht="12" customHeight="1">
      <c r="A77" s="6"/>
      <c r="B77" s="49" t="s">
        <v>216</v>
      </c>
      <c r="C77" s="48" t="s">
        <v>143</v>
      </c>
      <c r="D77" s="6">
        <f t="shared" si="11"/>
        <v>4.15</v>
      </c>
      <c r="E77" s="40"/>
      <c r="F77" s="20">
        <f t="shared" si="12"/>
        <v>0</v>
      </c>
      <c r="G77" s="20">
        <f t="shared" si="9"/>
        <v>0</v>
      </c>
      <c r="H77" s="39"/>
      <c r="I77" s="40"/>
      <c r="J77" s="38">
        <v>1.5</v>
      </c>
      <c r="K77" s="17">
        <f t="shared" si="13"/>
        <v>2.65</v>
      </c>
      <c r="L77" s="11">
        <f t="shared" si="10"/>
        <v>53</v>
      </c>
      <c r="M77" s="41" t="s">
        <v>110</v>
      </c>
      <c r="N77" s="5">
        <v>27</v>
      </c>
      <c r="O77" s="14"/>
      <c r="P77" s="14"/>
      <c r="Q77" s="14"/>
      <c r="R77" s="14"/>
      <c r="S77" s="14"/>
      <c r="T77" s="11">
        <v>10</v>
      </c>
      <c r="U77" s="11">
        <v>20</v>
      </c>
      <c r="V77" s="11">
        <v>10</v>
      </c>
      <c r="W77" s="11">
        <v>13</v>
      </c>
      <c r="X77" s="11">
        <v>0</v>
      </c>
      <c r="Y77" s="11">
        <v>0</v>
      </c>
    </row>
    <row r="78" spans="1:26" ht="12" customHeight="1">
      <c r="A78" s="6">
        <f t="shared" si="14"/>
        <v>16.343217286914765</v>
      </c>
      <c r="B78" s="49"/>
      <c r="C78" s="48" t="s">
        <v>150</v>
      </c>
      <c r="D78" s="6">
        <f t="shared" si="11"/>
        <v>15.343217286914765</v>
      </c>
      <c r="E78" s="40"/>
      <c r="F78" s="20">
        <f t="shared" si="12"/>
        <v>8.043217286914766</v>
      </c>
      <c r="G78" s="20">
        <f t="shared" si="9"/>
        <v>67</v>
      </c>
      <c r="H78" s="39"/>
      <c r="I78" s="40">
        <v>1.5</v>
      </c>
      <c r="J78" s="38">
        <v>1.5</v>
      </c>
      <c r="K78" s="17">
        <f t="shared" si="13"/>
        <v>4.3</v>
      </c>
      <c r="L78" s="11">
        <f t="shared" si="10"/>
        <v>86</v>
      </c>
      <c r="M78" s="41" t="s">
        <v>111</v>
      </c>
      <c r="N78" s="5">
        <v>28</v>
      </c>
      <c r="O78" s="14">
        <v>22</v>
      </c>
      <c r="P78" s="14">
        <v>8</v>
      </c>
      <c r="Q78" s="14">
        <v>10</v>
      </c>
      <c r="R78" s="14">
        <v>10</v>
      </c>
      <c r="S78" s="14">
        <v>17</v>
      </c>
      <c r="T78" s="11">
        <v>17</v>
      </c>
      <c r="U78" s="11">
        <v>18</v>
      </c>
      <c r="V78" s="11">
        <v>4</v>
      </c>
      <c r="W78" s="11">
        <v>20</v>
      </c>
      <c r="X78" s="11">
        <v>7</v>
      </c>
      <c r="Y78" s="11">
        <v>20</v>
      </c>
      <c r="Z78" s="47"/>
    </row>
    <row r="79" spans="1:25" ht="12" customHeight="1">
      <c r="A79" s="6">
        <f t="shared" si="14"/>
        <v>14.973169267707082</v>
      </c>
      <c r="B79" s="49"/>
      <c r="C79" s="48" t="s">
        <v>166</v>
      </c>
      <c r="D79" s="6">
        <f t="shared" si="11"/>
        <v>13.973169267707082</v>
      </c>
      <c r="E79" s="40"/>
      <c r="F79" s="20">
        <f t="shared" si="12"/>
        <v>7.923169267707083</v>
      </c>
      <c r="G79" s="20">
        <f t="shared" si="9"/>
        <v>66</v>
      </c>
      <c r="H79" s="39"/>
      <c r="I79" s="40">
        <v>1.5</v>
      </c>
      <c r="J79" s="38">
        <v>1.5</v>
      </c>
      <c r="K79" s="17">
        <f t="shared" si="13"/>
        <v>3.05</v>
      </c>
      <c r="L79" s="11">
        <f t="shared" si="10"/>
        <v>61</v>
      </c>
      <c r="M79" s="41" t="s">
        <v>112</v>
      </c>
      <c r="N79" s="5">
        <v>29</v>
      </c>
      <c r="O79" s="14">
        <v>9</v>
      </c>
      <c r="P79" s="14">
        <v>30</v>
      </c>
      <c r="Q79" s="14">
        <v>5</v>
      </c>
      <c r="R79" s="14">
        <v>5</v>
      </c>
      <c r="S79" s="14">
        <v>17</v>
      </c>
      <c r="T79" s="11">
        <v>14</v>
      </c>
      <c r="U79" s="11">
        <v>16</v>
      </c>
      <c r="V79" s="11">
        <v>4</v>
      </c>
      <c r="W79" s="11">
        <v>10</v>
      </c>
      <c r="X79" s="11">
        <v>5</v>
      </c>
      <c r="Y79" s="11">
        <v>12</v>
      </c>
    </row>
    <row r="80" spans="1:26" ht="12" customHeight="1">
      <c r="A80" s="6"/>
      <c r="B80" s="49" t="s">
        <v>216</v>
      </c>
      <c r="C80" s="48" t="s">
        <v>145</v>
      </c>
      <c r="D80" s="6">
        <f t="shared" si="11"/>
        <v>6.05</v>
      </c>
      <c r="E80" s="40"/>
      <c r="F80" s="20">
        <f t="shared" si="12"/>
        <v>0</v>
      </c>
      <c r="G80" s="20">
        <f t="shared" si="9"/>
        <v>0</v>
      </c>
      <c r="H80" s="39"/>
      <c r="I80" s="40"/>
      <c r="J80" s="38">
        <v>1.5</v>
      </c>
      <c r="K80" s="17">
        <f t="shared" si="13"/>
        <v>4.55</v>
      </c>
      <c r="L80" s="11">
        <f t="shared" si="10"/>
        <v>91</v>
      </c>
      <c r="M80" s="41" t="s">
        <v>113</v>
      </c>
      <c r="N80" s="5">
        <v>30</v>
      </c>
      <c r="O80" s="14"/>
      <c r="P80" s="14"/>
      <c r="Q80" s="14"/>
      <c r="R80" s="14"/>
      <c r="S80" s="14"/>
      <c r="T80" s="11">
        <v>20</v>
      </c>
      <c r="U80" s="11">
        <v>20</v>
      </c>
      <c r="V80" s="11">
        <v>9</v>
      </c>
      <c r="W80" s="11">
        <v>12</v>
      </c>
      <c r="X80" s="11">
        <v>10</v>
      </c>
      <c r="Y80" s="11">
        <v>20</v>
      </c>
      <c r="Z80" s="46"/>
    </row>
    <row r="81" spans="1:25" ht="12" customHeight="1">
      <c r="A81" s="6">
        <f t="shared" si="14"/>
        <v>15.403361344537815</v>
      </c>
      <c r="B81" s="49"/>
      <c r="C81" s="1" t="s">
        <v>215</v>
      </c>
      <c r="D81" s="6">
        <f t="shared" si="11"/>
        <v>14.403361344537815</v>
      </c>
      <c r="E81" s="40"/>
      <c r="F81" s="20">
        <f t="shared" si="12"/>
        <v>8.403361344537815</v>
      </c>
      <c r="G81" s="20">
        <f t="shared" si="9"/>
        <v>70</v>
      </c>
      <c r="H81" s="39"/>
      <c r="I81" s="40">
        <v>1</v>
      </c>
      <c r="J81" s="38">
        <v>1.5</v>
      </c>
      <c r="K81" s="17">
        <f t="shared" si="13"/>
        <v>3.5</v>
      </c>
      <c r="L81" s="11">
        <v>70</v>
      </c>
      <c r="M81" s="41" t="s">
        <v>114</v>
      </c>
      <c r="N81" s="5">
        <v>31</v>
      </c>
      <c r="O81" s="14">
        <v>3</v>
      </c>
      <c r="P81" s="14">
        <v>30</v>
      </c>
      <c r="Q81" s="14">
        <v>10</v>
      </c>
      <c r="R81" s="14">
        <v>10</v>
      </c>
      <c r="S81" s="14">
        <v>17</v>
      </c>
      <c r="T81" s="11"/>
      <c r="U81" s="11"/>
      <c r="V81" s="11"/>
      <c r="W81" s="11"/>
      <c r="X81" s="11"/>
      <c r="Y81" s="11"/>
    </row>
    <row r="82" spans="1:26" ht="12" customHeight="1">
      <c r="A82" s="6">
        <f t="shared" si="14"/>
        <v>15.722929171668667</v>
      </c>
      <c r="B82" s="49"/>
      <c r="C82" s="48" t="s">
        <v>152</v>
      </c>
      <c r="D82" s="6">
        <f t="shared" si="11"/>
        <v>14.722929171668667</v>
      </c>
      <c r="E82" s="40"/>
      <c r="F82" s="20">
        <f t="shared" si="12"/>
        <v>7.322929171668667</v>
      </c>
      <c r="G82" s="20">
        <f t="shared" si="9"/>
        <v>61</v>
      </c>
      <c r="H82" s="39">
        <v>0.6</v>
      </c>
      <c r="I82" s="40">
        <v>1.5</v>
      </c>
      <c r="J82" s="38">
        <v>1.5</v>
      </c>
      <c r="K82" s="17">
        <f t="shared" si="13"/>
        <v>3.8</v>
      </c>
      <c r="L82" s="11">
        <f t="shared" si="10"/>
        <v>76</v>
      </c>
      <c r="M82" s="41" t="s">
        <v>115</v>
      </c>
      <c r="N82" s="5">
        <v>32</v>
      </c>
      <c r="O82" s="14">
        <v>5</v>
      </c>
      <c r="P82" s="14">
        <v>30</v>
      </c>
      <c r="Q82" s="14">
        <v>10</v>
      </c>
      <c r="R82" s="14">
        <v>5</v>
      </c>
      <c r="S82" s="14">
        <v>11</v>
      </c>
      <c r="T82" s="11">
        <v>15</v>
      </c>
      <c r="U82" s="11">
        <v>20</v>
      </c>
      <c r="V82" s="11">
        <v>3</v>
      </c>
      <c r="W82" s="11">
        <v>8</v>
      </c>
      <c r="X82" s="11">
        <v>10</v>
      </c>
      <c r="Y82" s="11">
        <v>20</v>
      </c>
      <c r="Z82" s="46"/>
    </row>
    <row r="83" spans="1:25" ht="12" customHeight="1">
      <c r="A83" s="6">
        <f t="shared" si="14"/>
        <v>6.650720288115246</v>
      </c>
      <c r="B83" s="49"/>
      <c r="C83" s="48" t="s">
        <v>148</v>
      </c>
      <c r="D83" s="6">
        <f aca="true" t="shared" si="15" ref="D83:D88">E83+F83+H83+I83+J83+K83</f>
        <v>5.650720288115246</v>
      </c>
      <c r="E83" s="40"/>
      <c r="F83" s="20">
        <f aca="true" t="shared" si="16" ref="F83:F88">G83/8.33</f>
        <v>1.800720288115246</v>
      </c>
      <c r="G83" s="20">
        <f t="shared" si="9"/>
        <v>15</v>
      </c>
      <c r="H83" s="39"/>
      <c r="I83" s="40"/>
      <c r="J83" s="38">
        <v>1.5</v>
      </c>
      <c r="K83" s="17">
        <f t="shared" si="13"/>
        <v>2.35</v>
      </c>
      <c r="L83" s="11">
        <f t="shared" si="10"/>
        <v>47</v>
      </c>
      <c r="M83" s="41" t="s">
        <v>116</v>
      </c>
      <c r="N83" s="5">
        <v>33</v>
      </c>
      <c r="O83" s="14">
        <v>2</v>
      </c>
      <c r="P83" s="14">
        <v>2</v>
      </c>
      <c r="Q83" s="14">
        <v>3</v>
      </c>
      <c r="R83" s="14">
        <v>0</v>
      </c>
      <c r="S83" s="14">
        <v>8</v>
      </c>
      <c r="T83" s="11">
        <v>13</v>
      </c>
      <c r="U83" s="11">
        <v>17</v>
      </c>
      <c r="V83" s="11">
        <v>0</v>
      </c>
      <c r="W83" s="11">
        <v>17</v>
      </c>
      <c r="X83" s="11">
        <v>0</v>
      </c>
      <c r="Y83" s="11">
        <v>0</v>
      </c>
    </row>
    <row r="84" spans="1:25" ht="12" customHeight="1">
      <c r="A84" s="6">
        <f t="shared" si="14"/>
        <v>18.613505402160865</v>
      </c>
      <c r="B84" s="49"/>
      <c r="C84" s="48" t="s">
        <v>161</v>
      </c>
      <c r="D84" s="6">
        <f t="shared" si="15"/>
        <v>17.613505402160865</v>
      </c>
      <c r="E84" s="40"/>
      <c r="F84" s="20">
        <f t="shared" si="16"/>
        <v>8.763505402160865</v>
      </c>
      <c r="G84" s="20">
        <f t="shared" si="9"/>
        <v>73</v>
      </c>
      <c r="H84" s="39">
        <v>0.8</v>
      </c>
      <c r="I84" s="40">
        <v>1.5</v>
      </c>
      <c r="J84" s="38">
        <v>2.5</v>
      </c>
      <c r="K84" s="17">
        <f t="shared" si="13"/>
        <v>4.05</v>
      </c>
      <c r="L84" s="11">
        <f t="shared" si="10"/>
        <v>81</v>
      </c>
      <c r="M84" s="41" t="s">
        <v>117</v>
      </c>
      <c r="N84" s="5">
        <v>34</v>
      </c>
      <c r="O84" s="14">
        <v>17</v>
      </c>
      <c r="P84" s="14">
        <v>30</v>
      </c>
      <c r="Q84" s="14">
        <v>10</v>
      </c>
      <c r="R84" s="14">
        <v>5</v>
      </c>
      <c r="S84" s="14">
        <v>11</v>
      </c>
      <c r="T84" s="11">
        <v>18</v>
      </c>
      <c r="U84" s="11">
        <v>19</v>
      </c>
      <c r="V84" s="11">
        <v>6</v>
      </c>
      <c r="W84" s="11">
        <v>8</v>
      </c>
      <c r="X84" s="11">
        <v>10</v>
      </c>
      <c r="Y84" s="11">
        <v>20</v>
      </c>
    </row>
    <row r="85" spans="1:25" ht="12" customHeight="1">
      <c r="A85" s="6">
        <f t="shared" si="14"/>
        <v>14.873649459783913</v>
      </c>
      <c r="B85" s="49"/>
      <c r="C85" s="1" t="s">
        <v>208</v>
      </c>
      <c r="D85" s="6">
        <f t="shared" si="15"/>
        <v>13.873649459783913</v>
      </c>
      <c r="E85" s="40"/>
      <c r="F85" s="20">
        <f t="shared" si="16"/>
        <v>9.123649459783913</v>
      </c>
      <c r="G85" s="20">
        <f t="shared" si="9"/>
        <v>76</v>
      </c>
      <c r="H85" s="39"/>
      <c r="I85" s="40"/>
      <c r="J85" s="38">
        <v>1.4</v>
      </c>
      <c r="K85" s="17">
        <f t="shared" si="13"/>
        <v>3.35</v>
      </c>
      <c r="L85" s="11">
        <f t="shared" si="10"/>
        <v>67</v>
      </c>
      <c r="M85" s="41" t="s">
        <v>118</v>
      </c>
      <c r="N85" s="5">
        <v>35</v>
      </c>
      <c r="O85" s="14">
        <v>20</v>
      </c>
      <c r="P85" s="14">
        <v>21</v>
      </c>
      <c r="Q85" s="14">
        <v>10</v>
      </c>
      <c r="R85" s="14">
        <v>5</v>
      </c>
      <c r="S85" s="14">
        <v>20</v>
      </c>
      <c r="T85" s="11">
        <v>15</v>
      </c>
      <c r="U85" s="11">
        <v>14</v>
      </c>
      <c r="V85" s="11">
        <v>10</v>
      </c>
      <c r="W85" s="11">
        <v>13</v>
      </c>
      <c r="X85" s="11">
        <v>5</v>
      </c>
      <c r="Y85" s="11">
        <v>10</v>
      </c>
    </row>
    <row r="86" spans="1:25" ht="12" customHeight="1">
      <c r="A86" s="6">
        <f t="shared" si="14"/>
        <v>2.4</v>
      </c>
      <c r="B86" s="49"/>
      <c r="C86" s="1"/>
      <c r="D86" s="6">
        <f t="shared" si="15"/>
        <v>1.4</v>
      </c>
      <c r="E86" s="40"/>
      <c r="F86" s="20">
        <f t="shared" si="16"/>
        <v>0</v>
      </c>
      <c r="G86" s="20">
        <f t="shared" si="9"/>
        <v>0</v>
      </c>
      <c r="H86" s="39"/>
      <c r="I86" s="40"/>
      <c r="J86" s="38">
        <v>1.4</v>
      </c>
      <c r="K86" s="17">
        <f t="shared" si="13"/>
        <v>0</v>
      </c>
      <c r="L86" s="11">
        <f t="shared" si="10"/>
        <v>0</v>
      </c>
      <c r="M86" s="41" t="s">
        <v>119</v>
      </c>
      <c r="N86" s="5">
        <v>36</v>
      </c>
      <c r="O86" s="14"/>
      <c r="P86" s="14"/>
      <c r="Q86" s="14"/>
      <c r="R86" s="14"/>
      <c r="S86" s="14"/>
      <c r="T86" s="11"/>
      <c r="U86" s="11"/>
      <c r="V86" s="11"/>
      <c r="W86" s="11"/>
      <c r="X86" s="11"/>
      <c r="Y86" s="11"/>
    </row>
    <row r="87" spans="1:25" ht="12" customHeight="1">
      <c r="A87" s="6">
        <f t="shared" si="14"/>
        <v>16.003121248499397</v>
      </c>
      <c r="B87" s="49"/>
      <c r="C87" s="1" t="s">
        <v>212</v>
      </c>
      <c r="D87" s="6">
        <f t="shared" si="15"/>
        <v>15.003121248499399</v>
      </c>
      <c r="E87" s="40">
        <v>0.2</v>
      </c>
      <c r="F87" s="20">
        <f t="shared" si="16"/>
        <v>7.8031212484994</v>
      </c>
      <c r="G87" s="20">
        <f t="shared" si="9"/>
        <v>65</v>
      </c>
      <c r="H87" s="39"/>
      <c r="I87" s="40">
        <v>1.5</v>
      </c>
      <c r="J87" s="38">
        <v>1.5</v>
      </c>
      <c r="K87" s="17">
        <f t="shared" si="13"/>
        <v>4</v>
      </c>
      <c r="L87" s="11">
        <f t="shared" si="10"/>
        <v>80</v>
      </c>
      <c r="M87" s="41" t="s">
        <v>120</v>
      </c>
      <c r="N87" s="5">
        <v>37</v>
      </c>
      <c r="O87" s="14">
        <v>20</v>
      </c>
      <c r="P87" s="14">
        <v>22</v>
      </c>
      <c r="Q87" s="14">
        <v>10</v>
      </c>
      <c r="R87" s="14">
        <v>5</v>
      </c>
      <c r="S87" s="14">
        <v>8</v>
      </c>
      <c r="T87" s="11">
        <v>20</v>
      </c>
      <c r="U87" s="11">
        <v>5</v>
      </c>
      <c r="V87" s="11">
        <v>10</v>
      </c>
      <c r="W87" s="11">
        <v>20</v>
      </c>
      <c r="X87" s="11">
        <v>5</v>
      </c>
      <c r="Y87" s="11">
        <v>20</v>
      </c>
    </row>
    <row r="88" spans="1:25" ht="12" customHeight="1">
      <c r="A88" s="6">
        <f t="shared" si="14"/>
        <v>13.773649459783911</v>
      </c>
      <c r="B88" s="49"/>
      <c r="C88" s="48" t="s">
        <v>162</v>
      </c>
      <c r="D88" s="6">
        <f t="shared" si="15"/>
        <v>12.773649459783911</v>
      </c>
      <c r="E88" s="40"/>
      <c r="F88" s="20">
        <f t="shared" si="16"/>
        <v>9.123649459783913</v>
      </c>
      <c r="G88" s="20">
        <f t="shared" si="9"/>
        <v>76</v>
      </c>
      <c r="H88" s="39"/>
      <c r="I88" s="40">
        <v>1.2</v>
      </c>
      <c r="J88" s="38">
        <v>1.25</v>
      </c>
      <c r="K88" s="17">
        <f t="shared" si="13"/>
        <v>1.2</v>
      </c>
      <c r="L88" s="11">
        <f t="shared" si="10"/>
        <v>24</v>
      </c>
      <c r="M88" s="41" t="s">
        <v>121</v>
      </c>
      <c r="N88" s="5">
        <v>38</v>
      </c>
      <c r="O88" s="14">
        <v>19</v>
      </c>
      <c r="P88" s="14">
        <v>30</v>
      </c>
      <c r="Q88" s="14">
        <v>7</v>
      </c>
      <c r="R88" s="14">
        <v>3</v>
      </c>
      <c r="S88" s="14">
        <v>17</v>
      </c>
      <c r="T88" s="11">
        <v>0</v>
      </c>
      <c r="U88" s="11">
        <v>3</v>
      </c>
      <c r="V88" s="11">
        <v>8</v>
      </c>
      <c r="W88" s="11">
        <v>13</v>
      </c>
      <c r="X88" s="11">
        <v>0</v>
      </c>
      <c r="Y88" s="11">
        <v>0</v>
      </c>
    </row>
    <row r="89" spans="1:25" ht="12" customHeight="1">
      <c r="A89" s="6">
        <f t="shared" si="14"/>
        <v>16.633553421368546</v>
      </c>
      <c r="B89" s="52"/>
      <c r="C89" s="48" t="s">
        <v>157</v>
      </c>
      <c r="D89" s="6">
        <f>E89+F89+H89+I89+J89+K89</f>
        <v>15.633553421368548</v>
      </c>
      <c r="E89" s="40"/>
      <c r="F89" s="20">
        <f>G89/8.33</f>
        <v>8.883553421368548</v>
      </c>
      <c r="G89" s="20">
        <f t="shared" si="9"/>
        <v>74</v>
      </c>
      <c r="H89" s="39"/>
      <c r="I89" s="40">
        <v>1.1</v>
      </c>
      <c r="J89" s="38">
        <v>1.5</v>
      </c>
      <c r="K89" s="17">
        <f t="shared" si="13"/>
        <v>4.15</v>
      </c>
      <c r="L89" s="11">
        <f t="shared" si="10"/>
        <v>83</v>
      </c>
      <c r="M89" s="41" t="s">
        <v>122</v>
      </c>
      <c r="N89" s="5">
        <v>39</v>
      </c>
      <c r="O89" s="14">
        <v>18</v>
      </c>
      <c r="P89" s="14">
        <v>21</v>
      </c>
      <c r="Q89" s="14">
        <v>8</v>
      </c>
      <c r="R89" s="14">
        <v>10</v>
      </c>
      <c r="S89" s="14">
        <v>17</v>
      </c>
      <c r="T89" s="11">
        <v>16</v>
      </c>
      <c r="U89" s="11">
        <v>17</v>
      </c>
      <c r="V89" s="11">
        <v>7</v>
      </c>
      <c r="W89" s="11">
        <v>18</v>
      </c>
      <c r="X89" s="11">
        <v>5</v>
      </c>
      <c r="Y89" s="11">
        <v>20</v>
      </c>
    </row>
    <row r="90" spans="1:25" ht="12" customHeight="1">
      <c r="A90" s="6">
        <f t="shared" si="14"/>
        <v>14.05264105642257</v>
      </c>
      <c r="B90" s="49"/>
      <c r="C90" s="48" t="s">
        <v>159</v>
      </c>
      <c r="D90" s="6">
        <f aca="true" t="shared" si="17" ref="D90:D98">E90+F90+H90+I90+J90+K90</f>
        <v>13.05264105642257</v>
      </c>
      <c r="E90" s="40"/>
      <c r="F90" s="20">
        <f aca="true" t="shared" si="18" ref="F90:F98">G90/8.33</f>
        <v>6.602641056422569</v>
      </c>
      <c r="G90" s="20">
        <f t="shared" si="9"/>
        <v>55</v>
      </c>
      <c r="H90" s="39">
        <v>1</v>
      </c>
      <c r="I90" s="40">
        <v>1.5</v>
      </c>
      <c r="J90" s="38">
        <v>1.45</v>
      </c>
      <c r="K90" s="17">
        <f t="shared" si="13"/>
        <v>2.5</v>
      </c>
      <c r="L90" s="11">
        <f t="shared" si="10"/>
        <v>50</v>
      </c>
      <c r="M90" s="41" t="s">
        <v>123</v>
      </c>
      <c r="N90" s="5">
        <v>40</v>
      </c>
      <c r="O90" s="14">
        <v>25</v>
      </c>
      <c r="P90" s="14">
        <v>6</v>
      </c>
      <c r="Q90" s="14">
        <v>5</v>
      </c>
      <c r="R90" s="14">
        <v>5</v>
      </c>
      <c r="S90" s="14">
        <v>14</v>
      </c>
      <c r="T90" s="11">
        <v>10</v>
      </c>
      <c r="U90" s="11">
        <v>0</v>
      </c>
      <c r="V90" s="11">
        <v>2</v>
      </c>
      <c r="W90" s="11">
        <v>14</v>
      </c>
      <c r="X90" s="11">
        <v>4</v>
      </c>
      <c r="Y90" s="11">
        <v>20</v>
      </c>
    </row>
    <row r="91" spans="1:25" ht="12" customHeight="1">
      <c r="A91" s="6">
        <f t="shared" si="14"/>
        <v>15.492737094837935</v>
      </c>
      <c r="B91" s="49"/>
      <c r="C91" s="48" t="s">
        <v>151</v>
      </c>
      <c r="D91" s="6">
        <f t="shared" si="17"/>
        <v>14.492737094837935</v>
      </c>
      <c r="E91" s="40"/>
      <c r="F91" s="20">
        <f t="shared" si="18"/>
        <v>6.842737094837935</v>
      </c>
      <c r="G91" s="20">
        <f t="shared" si="9"/>
        <v>57</v>
      </c>
      <c r="H91" s="39">
        <v>0.5</v>
      </c>
      <c r="I91" s="40">
        <v>1.5</v>
      </c>
      <c r="J91" s="38">
        <v>1.45</v>
      </c>
      <c r="K91" s="17">
        <f t="shared" si="13"/>
        <v>4.2</v>
      </c>
      <c r="L91" s="11">
        <f t="shared" si="10"/>
        <v>84</v>
      </c>
      <c r="M91" s="41" t="s">
        <v>124</v>
      </c>
      <c r="N91" s="5">
        <v>41</v>
      </c>
      <c r="O91" s="14">
        <v>13</v>
      </c>
      <c r="P91" s="14">
        <v>12</v>
      </c>
      <c r="Q91" s="14">
        <v>10</v>
      </c>
      <c r="R91" s="14">
        <v>5</v>
      </c>
      <c r="S91" s="14">
        <v>17</v>
      </c>
      <c r="T91" s="11">
        <v>16</v>
      </c>
      <c r="U91" s="11">
        <v>20</v>
      </c>
      <c r="V91" s="11">
        <v>10</v>
      </c>
      <c r="W91" s="11">
        <v>12</v>
      </c>
      <c r="X91" s="11">
        <v>6</v>
      </c>
      <c r="Y91" s="11">
        <v>20</v>
      </c>
    </row>
    <row r="92" spans="1:25" ht="12" customHeight="1">
      <c r="A92" s="6"/>
      <c r="B92" s="49" t="s">
        <v>216</v>
      </c>
      <c r="C92" s="48" t="s">
        <v>136</v>
      </c>
      <c r="D92" s="6">
        <f t="shared" si="17"/>
        <v>3.6500000000000004</v>
      </c>
      <c r="E92" s="40"/>
      <c r="F92" s="20">
        <f t="shared" si="18"/>
        <v>0</v>
      </c>
      <c r="G92" s="20">
        <f t="shared" si="9"/>
        <v>0</v>
      </c>
      <c r="H92" s="39"/>
      <c r="I92" s="40"/>
      <c r="J92" s="38">
        <v>0.2</v>
      </c>
      <c r="K92" s="17">
        <f t="shared" si="13"/>
        <v>3.45</v>
      </c>
      <c r="L92" s="11">
        <f t="shared" si="10"/>
        <v>69</v>
      </c>
      <c r="M92" s="41" t="s">
        <v>125</v>
      </c>
      <c r="N92" s="5">
        <v>42</v>
      </c>
      <c r="O92" s="14"/>
      <c r="P92" s="14"/>
      <c r="Q92" s="14"/>
      <c r="R92" s="14"/>
      <c r="S92" s="14"/>
      <c r="T92" s="11">
        <v>20</v>
      </c>
      <c r="U92" s="11">
        <v>17</v>
      </c>
      <c r="V92" s="11">
        <v>5</v>
      </c>
      <c r="W92" s="11">
        <v>20</v>
      </c>
      <c r="X92" s="11">
        <v>7</v>
      </c>
      <c r="Y92" s="11">
        <v>0</v>
      </c>
    </row>
    <row r="93" spans="1:25" ht="12" customHeight="1">
      <c r="A93" s="6"/>
      <c r="B93" s="49" t="s">
        <v>216</v>
      </c>
      <c r="C93" s="1"/>
      <c r="D93" s="6">
        <f t="shared" si="17"/>
        <v>0</v>
      </c>
      <c r="E93" s="40"/>
      <c r="F93" s="20">
        <f t="shared" si="18"/>
        <v>0</v>
      </c>
      <c r="G93" s="20">
        <f t="shared" si="9"/>
        <v>0</v>
      </c>
      <c r="H93" s="39"/>
      <c r="I93" s="40"/>
      <c r="J93" s="38">
        <v>0</v>
      </c>
      <c r="K93" s="17">
        <f t="shared" si="13"/>
        <v>0</v>
      </c>
      <c r="L93" s="11">
        <f t="shared" si="10"/>
        <v>0</v>
      </c>
      <c r="M93" s="41" t="s">
        <v>126</v>
      </c>
      <c r="N93" s="5">
        <v>43</v>
      </c>
      <c r="O93" s="14"/>
      <c r="P93" s="14"/>
      <c r="Q93" s="14"/>
      <c r="R93" s="14"/>
      <c r="S93" s="14"/>
      <c r="T93" s="11"/>
      <c r="U93" s="11"/>
      <c r="V93" s="11"/>
      <c r="W93" s="11"/>
      <c r="X93" s="11"/>
      <c r="Y93" s="11"/>
    </row>
    <row r="94" spans="1:25" ht="12" customHeight="1">
      <c r="A94" s="6">
        <f t="shared" si="14"/>
        <v>15.452881152460982</v>
      </c>
      <c r="B94" s="49"/>
      <c r="C94" s="48" t="s">
        <v>144</v>
      </c>
      <c r="D94" s="6">
        <f t="shared" si="17"/>
        <v>14.452881152460982</v>
      </c>
      <c r="E94" s="40"/>
      <c r="F94" s="20">
        <f t="shared" si="18"/>
        <v>7.202881152460984</v>
      </c>
      <c r="G94" s="20">
        <f t="shared" si="9"/>
        <v>60</v>
      </c>
      <c r="H94" s="39"/>
      <c r="I94" s="40">
        <v>1.5</v>
      </c>
      <c r="J94" s="38">
        <v>1.45</v>
      </c>
      <c r="K94" s="17">
        <f t="shared" si="13"/>
        <v>4.3</v>
      </c>
      <c r="L94" s="11">
        <f t="shared" si="10"/>
        <v>86</v>
      </c>
      <c r="M94" s="41" t="s">
        <v>127</v>
      </c>
      <c r="N94" s="5">
        <v>44</v>
      </c>
      <c r="O94" s="14">
        <v>1</v>
      </c>
      <c r="P94" s="14">
        <v>30</v>
      </c>
      <c r="Q94" s="14">
        <v>10</v>
      </c>
      <c r="R94" s="14">
        <v>5</v>
      </c>
      <c r="S94" s="14">
        <v>14</v>
      </c>
      <c r="T94" s="11">
        <v>7</v>
      </c>
      <c r="U94" s="11">
        <v>19</v>
      </c>
      <c r="V94" s="11">
        <v>10</v>
      </c>
      <c r="W94" s="11">
        <v>20</v>
      </c>
      <c r="X94" s="11">
        <v>10</v>
      </c>
      <c r="Y94" s="11">
        <v>20</v>
      </c>
    </row>
    <row r="95" spans="1:25" ht="12" customHeight="1">
      <c r="A95" s="6">
        <f t="shared" si="14"/>
        <v>14.422689075630252</v>
      </c>
      <c r="B95" s="49"/>
      <c r="C95" s="48" t="s">
        <v>138</v>
      </c>
      <c r="D95" s="6">
        <f t="shared" si="17"/>
        <v>13.422689075630252</v>
      </c>
      <c r="E95" s="40"/>
      <c r="F95" s="20">
        <f t="shared" si="18"/>
        <v>6.722689075630252</v>
      </c>
      <c r="G95" s="20">
        <f t="shared" si="9"/>
        <v>56</v>
      </c>
      <c r="H95" s="39">
        <v>0.7</v>
      </c>
      <c r="I95" s="40">
        <v>1.5</v>
      </c>
      <c r="J95" s="38">
        <v>1.5</v>
      </c>
      <c r="K95" s="17">
        <f t="shared" si="13"/>
        <v>3</v>
      </c>
      <c r="L95" s="11">
        <f t="shared" si="10"/>
        <v>60</v>
      </c>
      <c r="M95" s="41" t="s">
        <v>128</v>
      </c>
      <c r="N95" s="5">
        <v>45</v>
      </c>
      <c r="O95" s="14">
        <v>0</v>
      </c>
      <c r="P95" s="14">
        <v>30</v>
      </c>
      <c r="Q95" s="14">
        <v>10</v>
      </c>
      <c r="R95" s="14">
        <v>5</v>
      </c>
      <c r="S95" s="14">
        <v>11</v>
      </c>
      <c r="T95" s="11">
        <v>0</v>
      </c>
      <c r="U95" s="11">
        <v>19</v>
      </c>
      <c r="V95" s="11">
        <v>1</v>
      </c>
      <c r="W95" s="11">
        <v>10</v>
      </c>
      <c r="X95" s="11">
        <v>10</v>
      </c>
      <c r="Y95" s="11">
        <v>20</v>
      </c>
    </row>
    <row r="96" spans="1:25" ht="12" customHeight="1">
      <c r="A96" s="6">
        <f t="shared" si="14"/>
        <v>17.30360144057623</v>
      </c>
      <c r="B96" s="49"/>
      <c r="C96" s="48" t="s">
        <v>158</v>
      </c>
      <c r="D96" s="6">
        <f t="shared" si="17"/>
        <v>16.30360144057623</v>
      </c>
      <c r="E96" s="40"/>
      <c r="F96" s="20">
        <f t="shared" si="18"/>
        <v>9.003601440576231</v>
      </c>
      <c r="G96" s="20">
        <f t="shared" si="9"/>
        <v>75</v>
      </c>
      <c r="H96" s="39">
        <v>0.5</v>
      </c>
      <c r="I96" s="40">
        <v>1.1</v>
      </c>
      <c r="J96" s="38">
        <v>1.5</v>
      </c>
      <c r="K96" s="17">
        <f t="shared" si="13"/>
        <v>4.2</v>
      </c>
      <c r="L96" s="11">
        <f t="shared" si="10"/>
        <v>84</v>
      </c>
      <c r="M96" s="41" t="s">
        <v>129</v>
      </c>
      <c r="N96" s="5">
        <v>46</v>
      </c>
      <c r="O96" s="14">
        <v>20</v>
      </c>
      <c r="P96" s="14">
        <v>30</v>
      </c>
      <c r="Q96" s="14">
        <v>10</v>
      </c>
      <c r="R96" s="14">
        <v>10</v>
      </c>
      <c r="S96" s="14">
        <v>5</v>
      </c>
      <c r="T96" s="11">
        <v>20</v>
      </c>
      <c r="U96" s="11">
        <v>12</v>
      </c>
      <c r="V96" s="11">
        <v>2</v>
      </c>
      <c r="W96" s="11">
        <v>20</v>
      </c>
      <c r="X96" s="11">
        <v>10</v>
      </c>
      <c r="Y96" s="11">
        <v>20</v>
      </c>
    </row>
    <row r="97" spans="1:25" ht="12" customHeight="1">
      <c r="A97" s="6">
        <f t="shared" si="14"/>
        <v>18.253841536614644</v>
      </c>
      <c r="B97" s="49"/>
      <c r="C97" s="48" t="s">
        <v>133</v>
      </c>
      <c r="D97" s="6">
        <f t="shared" si="17"/>
        <v>17.253841536614644</v>
      </c>
      <c r="E97" s="40"/>
      <c r="F97" s="20">
        <f t="shared" si="18"/>
        <v>9.603841536614645</v>
      </c>
      <c r="G97" s="20">
        <f t="shared" si="9"/>
        <v>80</v>
      </c>
      <c r="H97" s="39">
        <v>0.6</v>
      </c>
      <c r="I97" s="40">
        <v>1.1</v>
      </c>
      <c r="J97" s="38">
        <v>1.5</v>
      </c>
      <c r="K97" s="17">
        <f t="shared" si="13"/>
        <v>4.45</v>
      </c>
      <c r="L97" s="11">
        <f t="shared" si="10"/>
        <v>89</v>
      </c>
      <c r="M97" s="41" t="s">
        <v>130</v>
      </c>
      <c r="N97" s="5">
        <v>47</v>
      </c>
      <c r="O97" s="14">
        <v>27</v>
      </c>
      <c r="P97" s="14">
        <v>30</v>
      </c>
      <c r="Q97" s="14">
        <v>8</v>
      </c>
      <c r="R97" s="14">
        <v>5</v>
      </c>
      <c r="S97" s="14">
        <v>10</v>
      </c>
      <c r="T97" s="11">
        <v>18</v>
      </c>
      <c r="U97" s="11">
        <v>19</v>
      </c>
      <c r="V97" s="11">
        <v>10</v>
      </c>
      <c r="W97" s="11">
        <v>12</v>
      </c>
      <c r="X97" s="11">
        <v>10</v>
      </c>
      <c r="Y97" s="11">
        <v>20</v>
      </c>
    </row>
    <row r="98" spans="1:25" ht="12" customHeight="1">
      <c r="A98" s="6"/>
      <c r="B98" s="49" t="s">
        <v>216</v>
      </c>
      <c r="C98" s="48" t="s">
        <v>164</v>
      </c>
      <c r="D98" s="6">
        <f t="shared" si="17"/>
        <v>5.251440576230491</v>
      </c>
      <c r="E98" s="40"/>
      <c r="F98" s="20">
        <f t="shared" si="18"/>
        <v>3.601440576230492</v>
      </c>
      <c r="G98" s="20">
        <f t="shared" si="9"/>
        <v>30</v>
      </c>
      <c r="H98" s="39"/>
      <c r="I98" s="40"/>
      <c r="J98" s="38">
        <v>0</v>
      </c>
      <c r="K98" s="17">
        <f t="shared" si="13"/>
        <v>1.65</v>
      </c>
      <c r="L98" s="11">
        <f t="shared" si="10"/>
        <v>33</v>
      </c>
      <c r="M98" s="41" t="s">
        <v>131</v>
      </c>
      <c r="N98" s="5">
        <v>48</v>
      </c>
      <c r="O98" s="14"/>
      <c r="P98" s="14"/>
      <c r="Q98" s="14"/>
      <c r="R98" s="14"/>
      <c r="S98" s="14">
        <v>30</v>
      </c>
      <c r="T98" s="11">
        <v>7</v>
      </c>
      <c r="U98" s="11">
        <v>6</v>
      </c>
      <c r="V98" s="11">
        <v>0</v>
      </c>
      <c r="W98" s="11">
        <v>17</v>
      </c>
      <c r="X98" s="11">
        <v>3</v>
      </c>
      <c r="Y98" s="11">
        <v>0</v>
      </c>
    </row>
    <row r="99" spans="2:26" s="2" customFormat="1" ht="12.75" customHeight="1">
      <c r="B99" s="53"/>
      <c r="D99" s="60"/>
      <c r="E99" s="58"/>
      <c r="F99" s="58"/>
      <c r="G99" s="58" t="s">
        <v>25</v>
      </c>
      <c r="H99" s="58"/>
      <c r="I99" s="58"/>
      <c r="J99" s="58" t="s">
        <v>24</v>
      </c>
      <c r="K99" s="58"/>
      <c r="L99" s="58"/>
      <c r="M99" s="59" t="s">
        <v>23</v>
      </c>
      <c r="N99" s="59"/>
      <c r="O99" s="58" t="s">
        <v>22</v>
      </c>
      <c r="P99" s="58"/>
      <c r="Q99" s="58"/>
      <c r="R99" s="58"/>
      <c r="S99" s="58" t="s">
        <v>26</v>
      </c>
      <c r="T99" s="58"/>
      <c r="U99" s="58"/>
      <c r="V99" s="58" t="s">
        <v>29</v>
      </c>
      <c r="W99" s="58"/>
      <c r="X99" s="58"/>
      <c r="Y99" s="58"/>
      <c r="Z99" s="45"/>
    </row>
    <row r="100" spans="2:26" s="2" customFormat="1" ht="12.75" customHeight="1">
      <c r="B100" s="53"/>
      <c r="D100" s="60" t="s">
        <v>36</v>
      </c>
      <c r="E100" s="58"/>
      <c r="F100" s="58"/>
      <c r="G100" s="58" t="s">
        <v>35</v>
      </c>
      <c r="H100" s="58"/>
      <c r="I100" s="58"/>
      <c r="J100" s="58" t="s">
        <v>34</v>
      </c>
      <c r="K100" s="58"/>
      <c r="L100" s="58"/>
      <c r="M100" s="59" t="s">
        <v>33</v>
      </c>
      <c r="N100" s="59"/>
      <c r="O100" s="58" t="s">
        <v>32</v>
      </c>
      <c r="P100" s="58"/>
      <c r="Q100" s="58"/>
      <c r="R100" s="58"/>
      <c r="S100" s="58" t="s">
        <v>31</v>
      </c>
      <c r="T100" s="58"/>
      <c r="U100" s="58"/>
      <c r="V100" s="58" t="s">
        <v>30</v>
      </c>
      <c r="W100" s="58"/>
      <c r="X100" s="58"/>
      <c r="Y100" s="58"/>
      <c r="Z100" s="45"/>
    </row>
    <row r="101" spans="2:25" s="2" customFormat="1" ht="12.75" customHeight="1">
      <c r="B101" s="53"/>
      <c r="D101" s="74"/>
      <c r="E101" s="74"/>
      <c r="F101" s="74"/>
      <c r="G101" s="74"/>
      <c r="H101" s="74"/>
      <c r="I101" s="74"/>
      <c r="J101" s="74"/>
      <c r="K101" s="74"/>
      <c r="L101" s="74"/>
      <c r="M101" s="75"/>
      <c r="N101" s="75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2:25" s="2" customFormat="1" ht="12.75">
      <c r="B102" s="53"/>
      <c r="D102" s="74"/>
      <c r="E102" s="74"/>
      <c r="F102" s="74"/>
      <c r="G102" s="74"/>
      <c r="H102" s="74"/>
      <c r="I102" s="74"/>
      <c r="J102" s="74"/>
      <c r="K102" s="74"/>
      <c r="L102" s="74"/>
      <c r="M102" s="75"/>
      <c r="N102" s="75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2:25" s="2" customFormat="1" ht="12.75">
      <c r="B103" s="53"/>
      <c r="D103" s="74"/>
      <c r="E103" s="74"/>
      <c r="F103" s="74"/>
      <c r="G103" s="74"/>
      <c r="H103" s="74"/>
      <c r="I103" s="74"/>
      <c r="J103" s="74"/>
      <c r="K103" s="74"/>
      <c r="L103" s="74"/>
      <c r="M103" s="75"/>
      <c r="N103" s="75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4:14" ht="12.75">
      <c r="D104" s="69" t="s">
        <v>21</v>
      </c>
      <c r="E104" s="69"/>
      <c r="F104" s="69"/>
      <c r="G104" s="70"/>
      <c r="H104" s="70"/>
      <c r="I104" s="69"/>
      <c r="J104" s="69"/>
      <c r="K104" s="69"/>
      <c r="L104" s="70"/>
      <c r="M104" s="70"/>
      <c r="N104" s="70"/>
    </row>
    <row r="105" spans="4:14" ht="12.75">
      <c r="D105" s="68" t="s">
        <v>28</v>
      </c>
      <c r="E105" s="69"/>
      <c r="F105" s="69"/>
      <c r="G105" s="70"/>
      <c r="H105" s="70"/>
      <c r="I105" s="69"/>
      <c r="J105" s="69"/>
      <c r="K105" s="69"/>
      <c r="L105" s="70"/>
      <c r="M105" s="70"/>
      <c r="N105" s="70"/>
    </row>
    <row r="107" spans="4:14" ht="12.75">
      <c r="D107" s="68"/>
      <c r="E107" s="69"/>
      <c r="F107" s="69"/>
      <c r="G107" s="70"/>
      <c r="H107" s="70"/>
      <c r="I107" s="69"/>
      <c r="J107" s="69"/>
      <c r="K107" s="69"/>
      <c r="L107" s="70"/>
      <c r="M107" s="70"/>
      <c r="N107" s="70"/>
    </row>
  </sheetData>
  <sheetProtection password="873D" sheet="1"/>
  <mergeCells count="33">
    <mergeCell ref="D1:N1"/>
    <mergeCell ref="I2:I3"/>
    <mergeCell ref="D101:N101"/>
    <mergeCell ref="D102:N102"/>
    <mergeCell ref="D103:N103"/>
    <mergeCell ref="O2:S2"/>
    <mergeCell ref="G100:I100"/>
    <mergeCell ref="H2:H3"/>
    <mergeCell ref="D107:N107"/>
    <mergeCell ref="D104:N104"/>
    <mergeCell ref="D105:N105"/>
    <mergeCell ref="D99:F99"/>
    <mergeCell ref="F2:G2"/>
    <mergeCell ref="D2:D3"/>
    <mergeCell ref="J100:L100"/>
    <mergeCell ref="T2:Y2"/>
    <mergeCell ref="E2:E3"/>
    <mergeCell ref="V99:Y99"/>
    <mergeCell ref="S99:U99"/>
    <mergeCell ref="O99:R99"/>
    <mergeCell ref="M99:N99"/>
    <mergeCell ref="J99:L99"/>
    <mergeCell ref="K2:L2"/>
    <mergeCell ref="A2:A3"/>
    <mergeCell ref="B2:B3"/>
    <mergeCell ref="C2:C4"/>
    <mergeCell ref="V100:Y100"/>
    <mergeCell ref="S100:U100"/>
    <mergeCell ref="O100:R100"/>
    <mergeCell ref="M100:N100"/>
    <mergeCell ref="D100:F100"/>
    <mergeCell ref="J2:J3"/>
    <mergeCell ref="G99:I9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</cp:lastModifiedBy>
  <cp:lastPrinted>2014-06-06T06:32:59Z</cp:lastPrinted>
  <dcterms:created xsi:type="dcterms:W3CDTF">2006-08-03T17:46:29Z</dcterms:created>
  <dcterms:modified xsi:type="dcterms:W3CDTF">2014-07-05T10:14:44Z</dcterms:modified>
  <cp:category/>
  <cp:version/>
  <cp:contentType/>
  <cp:contentStatus/>
</cp:coreProperties>
</file>