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120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N2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<sst xmlns="http://schemas.openxmlformats.org/spreadsheetml/2006/main" count="180" uniqueCount="161">
  <si>
    <t xml:space="preserve"> میان ترم </t>
  </si>
  <si>
    <t xml:space="preserve">تمرین </t>
  </si>
  <si>
    <t xml:space="preserve">پروژه </t>
  </si>
  <si>
    <t xml:space="preserve">1 نمره </t>
  </si>
  <si>
    <t xml:space="preserve">20 نمره </t>
  </si>
  <si>
    <t>Pow. P</t>
  </si>
  <si>
    <t xml:space="preserve">   نام خانوادگی   و  نام </t>
  </si>
  <si>
    <t xml:space="preserve">  ردیف </t>
  </si>
  <si>
    <t xml:space="preserve"> نمره </t>
  </si>
  <si>
    <t xml:space="preserve"> پایان ترم </t>
  </si>
  <si>
    <t xml:space="preserve">سوال 1 </t>
  </si>
  <si>
    <t xml:space="preserve">سوال 2 </t>
  </si>
  <si>
    <t xml:space="preserve">سوال 3 </t>
  </si>
  <si>
    <t xml:space="preserve">1.5 نمره </t>
  </si>
  <si>
    <t xml:space="preserve">سوال 4 </t>
  </si>
  <si>
    <t xml:space="preserve">10 نمره </t>
  </si>
  <si>
    <t xml:space="preserve">سوال 5 </t>
  </si>
  <si>
    <t xml:space="preserve">تست </t>
  </si>
  <si>
    <t xml:space="preserve">جمع </t>
  </si>
  <si>
    <r>
      <t xml:space="preserve">نمرات درس کنترل پروژه </t>
    </r>
    <r>
      <rPr>
        <b/>
        <sz val="14"/>
        <rFont val="Arial"/>
        <family val="2"/>
      </rPr>
      <t xml:space="preserve">   </t>
    </r>
    <r>
      <rPr>
        <b/>
        <sz val="18"/>
        <rFont val="Arial"/>
        <family val="2"/>
      </rPr>
      <t xml:space="preserve">     </t>
    </r>
    <r>
      <rPr>
        <b/>
        <sz val="12"/>
        <rFont val="Arial"/>
        <family val="2"/>
      </rPr>
      <t>مدرس: سبزه پرور</t>
    </r>
  </si>
  <si>
    <t xml:space="preserve">سوال 6 </t>
  </si>
  <si>
    <t>اگر نمرات تست شما کم شده بخاطر این است که خود آنها را طرح نکرده اید بلکه از تستهای پارسه و غیره که تمامی آنها را دارم گرفته اید</t>
  </si>
  <si>
    <t>سوال 3: WBS</t>
  </si>
  <si>
    <t>کسانیکه سی دی آنها باز نشده در سمت راست ردیف اسمشان نوشته شده است</t>
  </si>
  <si>
    <t xml:space="preserve">پایان ترم </t>
  </si>
  <si>
    <t xml:space="preserve">وضعیت </t>
  </si>
  <si>
    <t xml:space="preserve">نمره نهایی </t>
  </si>
  <si>
    <t xml:space="preserve">با ارفاق 1 نمره </t>
  </si>
  <si>
    <t>دانشجو</t>
  </si>
  <si>
    <t>نظر مدرس درباره دانشجو</t>
  </si>
  <si>
    <t>نورانی           سپهر</t>
  </si>
  <si>
    <t xml:space="preserve">کامیاب فائقی     علی </t>
  </si>
  <si>
    <t>سوال 1: تخصیص منابع</t>
  </si>
  <si>
    <t>پایان ترم</t>
  </si>
  <si>
    <t xml:space="preserve">40 نمره </t>
  </si>
  <si>
    <t>پایان میان ترم</t>
  </si>
  <si>
    <t>سوال 1: هزینه ها</t>
  </si>
  <si>
    <t>سوال 2:  رسم شبکه</t>
  </si>
  <si>
    <t>سوال 4: روابط و محاسبات زمانی</t>
  </si>
  <si>
    <t>سوال 5: فرجه</t>
  </si>
  <si>
    <t>میان ترم</t>
  </si>
  <si>
    <t>احمدی             نسیم</t>
  </si>
  <si>
    <t>اختریان            محمد</t>
  </si>
  <si>
    <t>اسمعیلی           مهلا</t>
  </si>
  <si>
    <t>اصل نژاد          ریحانه</t>
  </si>
  <si>
    <t>امجدیان            امیر</t>
  </si>
  <si>
    <t>حاجی خانی        بنیامین</t>
  </si>
  <si>
    <t>خلیلی نژاد         سحر</t>
  </si>
  <si>
    <t>دیبایی              محمد</t>
  </si>
  <si>
    <t>ربیعی بنادکوکی   سمیرا</t>
  </si>
  <si>
    <t>رستمی اقدسی    مهسا</t>
  </si>
  <si>
    <t>رهبری             نگار</t>
  </si>
  <si>
    <t>زنگنه            مریم</t>
  </si>
  <si>
    <t>سجادی           سیدمحمدحسین</t>
  </si>
  <si>
    <t>سیدحسینی       میرحسین</t>
  </si>
  <si>
    <t>شورگشتی         مهناز</t>
  </si>
  <si>
    <t>شیرین آبادی فراهانی صادق</t>
  </si>
  <si>
    <t>صابری           شادی</t>
  </si>
  <si>
    <t>طهوری           امیررضا</t>
  </si>
  <si>
    <t>عسگری          میلاد</t>
  </si>
  <si>
    <t>فاتحی             ملیسا</t>
  </si>
  <si>
    <t>فرد                عارفه</t>
  </si>
  <si>
    <t>قربانیان           نوید</t>
  </si>
  <si>
    <t>کرمی              محسن</t>
  </si>
  <si>
    <t>قربانیان           نیما</t>
  </si>
  <si>
    <t>مهاجر            شیوا</t>
  </si>
  <si>
    <t>موسایی تکلدانی خدیجه</t>
  </si>
  <si>
    <t>موفق             یاسمن</t>
  </si>
  <si>
    <t>میرجعفری        سیدشایان</t>
  </si>
  <si>
    <t>نصیری          امیر</t>
  </si>
  <si>
    <t>واحدی           آرش</t>
  </si>
  <si>
    <t>یاوری            اسماعیل</t>
  </si>
  <si>
    <t>آشنایی           علی</t>
  </si>
  <si>
    <t>اعلایی            کوثر</t>
  </si>
  <si>
    <t>اکبری            شایان</t>
  </si>
  <si>
    <t>امامی             امیرحسین</t>
  </si>
  <si>
    <t>باقری            نیلوفر</t>
  </si>
  <si>
    <t>بکیان دوگاهه    آناهیتا</t>
  </si>
  <si>
    <t xml:space="preserve">پوراحمد         لاله </t>
  </si>
  <si>
    <t>تقی نژاد          مهسا</t>
  </si>
  <si>
    <t>دمیرچی          حسین</t>
  </si>
  <si>
    <t>رضائی           شهرزاد</t>
  </si>
  <si>
    <t>زارعی            پوریا</t>
  </si>
  <si>
    <t>زارعی            کوثر</t>
  </si>
  <si>
    <t>زارعی نژاد      پارسا</t>
  </si>
  <si>
    <t>زلکی             شکوفه</t>
  </si>
  <si>
    <t>زندی            اعظم</t>
  </si>
  <si>
    <t xml:space="preserve">سوری           فایزه </t>
  </si>
  <si>
    <t>شاه آبادی       رویا</t>
  </si>
  <si>
    <t>طرح ساز        محمد</t>
  </si>
  <si>
    <t>عرفانی          علی</t>
  </si>
  <si>
    <t>عسگرخانی      عاطفه</t>
  </si>
  <si>
    <t>فرسادپور        نوید</t>
  </si>
  <si>
    <t>قاسم زاده        امیررضا</t>
  </si>
  <si>
    <t>لشگری          حسین</t>
  </si>
  <si>
    <t>محمدپورفرد     مهرشاد</t>
  </si>
  <si>
    <t xml:space="preserve">محمدی          مهدیه </t>
  </si>
  <si>
    <t>مرادی           مریم</t>
  </si>
  <si>
    <t xml:space="preserve">مشرفی           شبنم </t>
  </si>
  <si>
    <t>معافی            حسین</t>
  </si>
  <si>
    <t>ملکان            ملیکا</t>
  </si>
  <si>
    <t>هودن            بهنام</t>
  </si>
  <si>
    <t>یوسفی           مرتضی</t>
  </si>
  <si>
    <t xml:space="preserve">مودب، روشنفکر، باهوش، متفکر، عمیق، پرتلاش، بی ریا، با صداقت، روحا لطیف </t>
  </si>
  <si>
    <t>رازدار، راحت، بی ریا، مهربان، نیک خو، ملایم، خوش خلق، دوست داشتنی، خوش قلب</t>
  </si>
  <si>
    <t>همراه، مهربان، دلسوز، اجتماعی، خونگرم، قابل اعتماد، همدل، اندیشمند، باصداقت</t>
  </si>
  <si>
    <t>باوقار، آرام، فرهیخته، بی آلایش، مومن، خوش خلق، صمیمی، بامرام، صادق، امیدوار</t>
  </si>
  <si>
    <t>بامعرفت، شاد، همراه، قابل اعتماد، خنده رو، دوست داشتنی، نیک خو، بامحبت، رفیق</t>
  </si>
  <si>
    <t>ساده، معصوم، بی آلایش، نجیب، دوست داشتنی، پاک سرشت، خونگرم، آرام، با روحی بزرگ</t>
  </si>
  <si>
    <t>باوقار، منظم، فهمیده، باشعور، شیک پوش، اصیل، خوش خلق، آرامش بخش، مودب</t>
  </si>
  <si>
    <t>دلسوز، فهمیده، مودب، منظم، معصوم، صمیمی، رئوف، رازدار، ملایم، دوست داشتنی</t>
  </si>
  <si>
    <t>مودب، اجتماعی، امیدوار، کنجکاو، خودباور، آگاه، باهوش، شاد، آزاد اندیش، آراسته</t>
  </si>
  <si>
    <t>عاقل، مصمم، دوراندیش، مدیر، باوقار، باشخصیت، با اعتمادبه نفس، عمیق، تدبیر درونی قوی</t>
  </si>
  <si>
    <t>مومن، با ایمان، دلسوز، آرام، مقید، پاک سرشت، فهمیده، بزرگ منش، خسته از سرنوشت</t>
  </si>
  <si>
    <t>پرانرژی، خونگرم، بی ریا، صادق، باوفا، آزاد، بافرهنگ، تنوع طلب، متفکر، کلافه</t>
  </si>
  <si>
    <t>مقید، پرانرژی، اجتماعی، با اعتماد به نفس، همراه، صمیمی، همدل، خوش خلق، فهمیده</t>
  </si>
  <si>
    <t>شاد، علاقه مند، مهربان، شیک پوش، صمیمی، همراه، خنده رو، دلسوز، فهمیده، مودب</t>
  </si>
  <si>
    <t>قابل اعتماد، همراه، صمیمی، بامحبت، دلسوز، خوش خلق، دوست داشتنی، بی ریا، مهربان</t>
  </si>
  <si>
    <t>باشخصیت، باوقار، شیک پوش، صمیمی، عاقل، دانا، جامع نگر، با تدبیر درونی قوی</t>
  </si>
  <si>
    <t>امروزی، راحت، پیرو مد، اجتماعی، آزاد اندیش، شیک پوش، تنوع دوست، بامرام</t>
  </si>
  <si>
    <t xml:space="preserve">باهوش، زیرک، همراه، بامعرفت، دوستدار مد، رفیق دوست، بامرام، کنجکاو، صادق </t>
  </si>
  <si>
    <t>باشخصیت، شیک پوش، آرام، پرانرژی، اجتماعی، متین، باشعور، فهمیده، خونگرم</t>
  </si>
  <si>
    <t>باشخصیت، اجتماعی، مودب، فهمیده، باوقار، شیک پوش، مدیر، مسئولیت پذیر، با تدبیر</t>
  </si>
  <si>
    <t>بی آلایش، آرام، متین، نیک خو، باشخصیت، دورنگرا، مدیر، جدی، متفکر، اهل اندیشه</t>
  </si>
  <si>
    <t>فهمیده، باشخصیت، مودب، متین، بافرهنگ، باشعور، باوقار، مدیر، مسولیت پذیر، مقید</t>
  </si>
  <si>
    <t>خوش تیپ، باشخصیت، خنده رو، همراه، صمیمی، خونگرم، بامرام، اخلاق مدار</t>
  </si>
  <si>
    <t>امروزی، خنده رو، خوش خلق، پیرو مد، خوش قلب، پاک سرشت، همدم، بی ریا، صمیمی</t>
  </si>
  <si>
    <t>فهمیده، باشخصیت، مودب، باوقار، با کلاس، عاقل، پیچیده، عمیق، کل نگر، اجتماعی</t>
  </si>
  <si>
    <t>باکلاس، فهمیده، باشعور، بامحبت، مهربان، دلسوز، مسئولیت پذیر، همراه، مودب، صمیمی</t>
  </si>
  <si>
    <t>بامعرفت، بامرام، باصفا، باهوش، زیرک، اجتماعی، عاقل، اهل تفکر</t>
  </si>
  <si>
    <t>باهوش، زیرک، همراه، بامعرفت، رفیق باز، اهل چالش، اجتماعی، بامرام</t>
  </si>
  <si>
    <t>خوش تیپ، اجتماعی، باکلاس، فهمیده، متین، عاقل، امروزی، مد مدار</t>
  </si>
  <si>
    <t>آرام، مظلوم، پاک سرشت، معصوم، مودب، فهمیده، بافرهنگ، پیگیر، مسئولیت پذیر</t>
  </si>
  <si>
    <t>بامرام، بامعرفت، آرام، پیچیده، زیرک، همراه، صمیمی، قابل اعتماد، رفیق</t>
  </si>
  <si>
    <t>حساس، نگران، همراه، خوش خلق، صمیمی، معتقد، اجتماعی، آراسته، کمی کلافه از زندگی</t>
  </si>
  <si>
    <t>معتقد، صادق، صمیمی، خونگرم، فهمیده، باشعور، با اخلاص، خوش خلق، خانواده دوست</t>
  </si>
  <si>
    <t>اجتماعی، شیک پوش، بامرام، معتاد به گوشی و شبکه های اجتماعی، خراب دوست، فهمیده</t>
  </si>
  <si>
    <t>اجتماعی، بامرام، خراب دوست، با معرفت، همدم، کم حوصله، تنوع دوست، فهمیده، باشعور</t>
  </si>
  <si>
    <t xml:space="preserve">بامعرفت، باشعور، مسئولیت پذیر، مدیر، قابل اعتماد، بامرام، آگاه، مودب </t>
  </si>
  <si>
    <t>مودب، مسئولیت پذیر، باشخصیت، فهمیده، همراه، درسخوان، خوش خلق، دوست داشتنی</t>
  </si>
  <si>
    <t>سحرخیز، مودب، فهمیده، مسئولیت پذیر، پایبند به اصول و سنن، همدل، دوست داشتنی</t>
  </si>
  <si>
    <t>متین، خوش تیپ، اجتماعی، پیرو مد، شیک پوش، باشخصیت، مودب، بامحبت، راحت، آزاد</t>
  </si>
  <si>
    <t>ساکت، آرام، دلسوز، همراه، درونگرا، مودب، باشخصیت، فهمیده، پایبند، اخلاق مدار</t>
  </si>
  <si>
    <t>اجتماعی، همراه، صمیمی، عاقل، حساس، دوراندیش، هدفمند، باشعور، باوقار، مودب</t>
  </si>
  <si>
    <t>باشخصیت، مودب، آراسته، بافرهنگ، باشعور، همراه؛ مهربان، دلسوز، صمیمی، همدل</t>
  </si>
  <si>
    <t>باهوش، زیرک، بامرام، فهمیده، مودب، قابل اعتماد، صمیمی، خوش خلق، خنده رو، بامحبت</t>
  </si>
  <si>
    <t>آرام، درونگرا، باهوش، عمیق، درسخوان، مودب، باشخصیت، همراه، بامرام، دوست داشتنی</t>
  </si>
  <si>
    <t>شاد، خنده رو، مظلوم، بی ریا، ساده، آرام، متین، همراه، صمیمی، مودب، فهمیده، خلاق</t>
  </si>
  <si>
    <t>عاقل، راحت، آزاد اندیش، بامرام، قابل اعتماد، خونگرم، باتدبیر، بی آلایش، آرام، متفکر</t>
  </si>
  <si>
    <t>متین، باشخصیت، فهمیده، آرام، عمیق، قابل اعتماد، اجتماعی، درونگرا، باوقار، بافرهنگ</t>
  </si>
  <si>
    <t>معصوم، دلسوز، پاک ضمیر، خوش خلق، صبور، دوست داشتنی، فهمیده، همراه، مومن</t>
  </si>
  <si>
    <t>مودب، باشخصیت، فهمیده، آراسته، نجیب، محجوب، مهربان، خوش قلب، نیک خو، پاک سرشت</t>
  </si>
  <si>
    <t>عاقل، جدی، با تدبیر، مدیر، آرام، متین، قابل اعتماد، بامرام، مودب، همراه، رفیق</t>
  </si>
  <si>
    <t xml:space="preserve">25 نمره </t>
  </si>
  <si>
    <t xml:space="preserve">15 نمره </t>
  </si>
  <si>
    <t>سوال 2:  هزینه زمان</t>
  </si>
  <si>
    <t>سوال 3:  EV</t>
  </si>
  <si>
    <t>سوال 4:  تسطیح</t>
  </si>
  <si>
    <t>سوال 5: ریسک</t>
  </si>
  <si>
    <t>سوال 6 : پرت</t>
  </si>
  <si>
    <t>تقلب در پروژه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</si>
</sst>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readingOrder="2"/>
    </xf>
    <xf numFmtId="0" fontId="2" fillId="32" borderId="14" xfId="0" applyFont="1" applyFill="1" applyBorder="1" applyAlignment="1">
      <alignment horizontal="center" readingOrder="2"/>
    </xf>
    <xf numFmtId="0" fontId="0" fillId="32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readingOrder="2"/>
    </xf>
    <xf numFmtId="0" fontId="0" fillId="33" borderId="10" xfId="0" applyFill="1" applyBorder="1" applyAlignment="1">
      <alignment horizontal="right"/>
    </xf>
    <xf numFmtId="2" fontId="2" fillId="32" borderId="15" xfId="0" applyNumberFormat="1" applyFont="1" applyFill="1" applyBorder="1" applyAlignment="1">
      <alignment horizontal="center" readingOrder="2"/>
    </xf>
    <xf numFmtId="0" fontId="2" fillId="32" borderId="15" xfId="0" applyFont="1" applyFill="1" applyBorder="1" applyAlignment="1">
      <alignment horizontal="center" readingOrder="2"/>
    </xf>
    <xf numFmtId="2" fontId="0" fillId="32" borderId="10" xfId="0" applyNumberFormat="1" applyFill="1" applyBorder="1" applyAlignment="1">
      <alignment/>
    </xf>
    <xf numFmtId="2" fontId="2" fillId="33" borderId="15" xfId="0" applyNumberFormat="1" applyFont="1" applyFill="1" applyBorder="1" applyAlignment="1">
      <alignment horizontal="center" readingOrder="2"/>
    </xf>
    <xf numFmtId="0" fontId="2" fillId="33" borderId="15" xfId="0" applyFont="1" applyFill="1" applyBorder="1" applyAlignment="1">
      <alignment readingOrder="2"/>
    </xf>
    <xf numFmtId="2" fontId="0" fillId="33" borderId="10" xfId="0" applyNumberFormat="1" applyFill="1" applyBorder="1" applyAlignment="1">
      <alignment/>
    </xf>
    <xf numFmtId="0" fontId="3" fillId="0" borderId="16" xfId="0" applyFont="1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2" fontId="2" fillId="0" borderId="13" xfId="0" applyNumberFormat="1" applyFont="1" applyBorder="1" applyAlignment="1">
      <alignment horizontal="center" vertical="center" readingOrder="2"/>
    </xf>
    <xf numFmtId="2" fontId="2" fillId="33" borderId="13" xfId="0" applyNumberFormat="1" applyFont="1" applyFill="1" applyBorder="1" applyAlignment="1">
      <alignment horizontal="center" vertical="center" readingOrder="2"/>
    </xf>
    <xf numFmtId="0" fontId="2" fillId="33" borderId="13" xfId="0" applyFont="1" applyFill="1" applyBorder="1" applyAlignment="1">
      <alignment vertical="center" readingOrder="2"/>
    </xf>
    <xf numFmtId="0" fontId="2" fillId="0" borderId="18" xfId="0" applyFont="1" applyBorder="1" applyAlignment="1">
      <alignment horizontal="center" vertical="center" readingOrder="2"/>
    </xf>
    <xf numFmtId="2" fontId="2" fillId="0" borderId="18" xfId="0" applyNumberFormat="1" applyFont="1" applyBorder="1" applyAlignment="1">
      <alignment vertical="center" readingOrder="2"/>
    </xf>
    <xf numFmtId="2" fontId="2" fillId="32" borderId="13" xfId="0" applyNumberFormat="1" applyFont="1" applyFill="1" applyBorder="1" applyAlignment="1">
      <alignment horizontal="center" vertical="center" readingOrder="2"/>
    </xf>
    <xf numFmtId="0" fontId="2" fillId="32" borderId="13" xfId="0" applyFont="1" applyFill="1" applyBorder="1" applyAlignment="1">
      <alignment vertical="center" readingOrder="2"/>
    </xf>
    <xf numFmtId="0" fontId="0" fillId="0" borderId="0" xfId="0" applyBorder="1" applyAlignment="1">
      <alignment shrinkToFit="1"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10" fillId="34" borderId="0" xfId="59" applyFont="1" applyFill="1">
      <alignment/>
      <protection/>
    </xf>
    <xf numFmtId="0" fontId="0" fillId="34" borderId="11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2" fontId="0" fillId="34" borderId="1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0" applyFont="1" applyAlignment="1">
      <alignment readingOrder="2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readingOrder="2"/>
    </xf>
    <xf numFmtId="0" fontId="4" fillId="0" borderId="14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2" fillId="0" borderId="2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2" fontId="4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readingOrder="2"/>
    </xf>
    <xf numFmtId="0" fontId="3" fillId="33" borderId="21" xfId="0" applyFont="1" applyFill="1" applyBorder="1" applyAlignment="1">
      <alignment horizontal="center" vertical="center" readingOrder="2"/>
    </xf>
    <xf numFmtId="2" fontId="3" fillId="0" borderId="1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32" borderId="11" xfId="0" applyFont="1" applyFill="1" applyBorder="1" applyAlignment="1">
      <alignment horizontal="center" vertical="center" readingOrder="2"/>
    </xf>
    <xf numFmtId="0" fontId="3" fillId="32" borderId="21" xfId="0" applyFont="1" applyFill="1" applyBorder="1" applyAlignment="1">
      <alignment horizontal="center" vertical="center" readingOrder="2"/>
    </xf>
    <xf numFmtId="0" fontId="2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zoomScalePageLayoutView="0" workbookViewId="0" topLeftCell="B34">
      <selection activeCell="B52" sqref="B52"/>
    </sheetView>
  </sheetViews>
  <sheetFormatPr defaultColWidth="9.140625" defaultRowHeight="12.75"/>
  <cols>
    <col min="1" max="1" width="11.421875" style="0" hidden="1" customWidth="1"/>
    <col min="2" max="2" width="11.28125" style="50" customWidth="1"/>
    <col min="3" max="3" width="57.140625" style="0" customWidth="1"/>
    <col min="4" max="4" width="8.57421875" style="7" bestFit="1" customWidth="1"/>
    <col min="5" max="5" width="6.8515625" style="7" customWidth="1"/>
    <col min="6" max="6" width="6.28125" style="7" customWidth="1"/>
    <col min="7" max="7" width="7.00390625" style="0" bestFit="1" customWidth="1"/>
    <col min="8" max="8" width="7.8515625" style="0" bestFit="1" customWidth="1"/>
    <col min="9" max="10" width="7.421875" style="7" bestFit="1" customWidth="1"/>
    <col min="11" max="11" width="6.140625" style="7" bestFit="1" customWidth="1"/>
    <col min="12" max="12" width="4.8515625" style="0" bestFit="1" customWidth="1"/>
    <col min="13" max="13" width="20.8515625" style="0" customWidth="1"/>
    <col min="14" max="14" width="6.421875" style="0" bestFit="1" customWidth="1"/>
    <col min="15" max="22" width="6.8515625" style="0" bestFit="1" customWidth="1"/>
    <col min="23" max="23" width="6.421875" style="0" customWidth="1"/>
    <col min="24" max="25" width="6.8515625" style="0" bestFit="1" customWidth="1"/>
  </cols>
  <sheetData>
    <row r="1" spans="4:25" ht="26.25" customHeight="1">
      <c r="D1" s="57" t="s">
        <v>19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4"/>
      <c r="P1" s="4"/>
      <c r="Q1" s="4"/>
      <c r="R1" s="4"/>
      <c r="S1" s="4"/>
      <c r="T1" s="4"/>
      <c r="U1" s="3"/>
      <c r="V1" s="3"/>
      <c r="W1" s="3"/>
      <c r="X1" s="3"/>
      <c r="Y1" s="3"/>
    </row>
    <row r="2" spans="1:25" ht="14.25" customHeight="1">
      <c r="A2" s="71" t="s">
        <v>26</v>
      </c>
      <c r="B2" s="71" t="s">
        <v>25</v>
      </c>
      <c r="C2" s="82" t="s">
        <v>29</v>
      </c>
      <c r="D2" s="71" t="s">
        <v>18</v>
      </c>
      <c r="E2" s="74" t="s">
        <v>17</v>
      </c>
      <c r="F2" s="69" t="s">
        <v>9</v>
      </c>
      <c r="G2" s="70"/>
      <c r="H2" s="63" t="s">
        <v>5</v>
      </c>
      <c r="I2" s="58" t="s">
        <v>2</v>
      </c>
      <c r="J2" s="58" t="s">
        <v>1</v>
      </c>
      <c r="K2" s="77" t="s">
        <v>0</v>
      </c>
      <c r="L2" s="78"/>
      <c r="N2" s="21"/>
      <c r="O2" s="79" t="s">
        <v>24</v>
      </c>
      <c r="P2" s="80"/>
      <c r="Q2" s="80"/>
      <c r="R2" s="80"/>
      <c r="S2" s="80"/>
      <c r="T2" s="81"/>
      <c r="U2" s="68" t="s">
        <v>40</v>
      </c>
      <c r="V2" s="68"/>
      <c r="W2" s="68"/>
      <c r="X2" s="68"/>
      <c r="Y2" s="73"/>
    </row>
    <row r="3" spans="1:25" ht="14.25" customHeight="1">
      <c r="A3" s="72"/>
      <c r="B3" s="72"/>
      <c r="C3" s="83"/>
      <c r="D3" s="72"/>
      <c r="E3" s="75"/>
      <c r="F3" s="18">
        <v>12</v>
      </c>
      <c r="G3" s="19">
        <v>100</v>
      </c>
      <c r="H3" s="64"/>
      <c r="I3" s="59"/>
      <c r="J3" s="59"/>
      <c r="K3" s="15">
        <v>5</v>
      </c>
      <c r="L3" s="16">
        <v>100</v>
      </c>
      <c r="M3" s="24" t="s">
        <v>6</v>
      </c>
      <c r="N3" s="21" t="s">
        <v>7</v>
      </c>
      <c r="O3" s="12" t="s">
        <v>20</v>
      </c>
      <c r="P3" s="12" t="s">
        <v>16</v>
      </c>
      <c r="Q3" s="12" t="s">
        <v>14</v>
      </c>
      <c r="R3" s="12" t="s">
        <v>12</v>
      </c>
      <c r="S3" s="12" t="s">
        <v>11</v>
      </c>
      <c r="T3" s="12" t="s">
        <v>10</v>
      </c>
      <c r="U3" s="8" t="s">
        <v>16</v>
      </c>
      <c r="V3" s="8" t="s">
        <v>14</v>
      </c>
      <c r="W3" s="8" t="s">
        <v>12</v>
      </c>
      <c r="X3" s="8" t="s">
        <v>11</v>
      </c>
      <c r="Y3" s="8" t="s">
        <v>10</v>
      </c>
    </row>
    <row r="4" spans="1:25" ht="17.25" customHeight="1">
      <c r="A4" s="25" t="s">
        <v>27</v>
      </c>
      <c r="B4" s="25" t="s">
        <v>28</v>
      </c>
      <c r="C4" s="83"/>
      <c r="D4" s="25" t="s">
        <v>4</v>
      </c>
      <c r="E4" s="28" t="s">
        <v>3</v>
      </c>
      <c r="F4" s="26" t="s">
        <v>8</v>
      </c>
      <c r="G4" s="27" t="s">
        <v>8</v>
      </c>
      <c r="H4" s="28" t="s">
        <v>3</v>
      </c>
      <c r="I4" s="29" t="s">
        <v>13</v>
      </c>
      <c r="J4" s="29" t="s">
        <v>13</v>
      </c>
      <c r="K4" s="30" t="s">
        <v>8</v>
      </c>
      <c r="L4" s="31" t="s">
        <v>8</v>
      </c>
      <c r="M4" s="23"/>
      <c r="N4" s="22"/>
      <c r="O4" s="13" t="s">
        <v>154</v>
      </c>
      <c r="P4" s="13" t="s">
        <v>15</v>
      </c>
      <c r="Q4" s="13" t="s">
        <v>15</v>
      </c>
      <c r="R4" s="13" t="s">
        <v>153</v>
      </c>
      <c r="S4" s="13" t="s">
        <v>4</v>
      </c>
      <c r="T4" s="13" t="s">
        <v>4</v>
      </c>
      <c r="U4" s="9" t="s">
        <v>15</v>
      </c>
      <c r="V4" s="10" t="s">
        <v>34</v>
      </c>
      <c r="W4" s="9" t="s">
        <v>4</v>
      </c>
      <c r="X4" s="9" t="s">
        <v>4</v>
      </c>
      <c r="Y4" s="9" t="s">
        <v>15</v>
      </c>
    </row>
    <row r="5" spans="1:25" ht="12" customHeight="1">
      <c r="A5" s="6">
        <f>D5+1</f>
        <v>17.234033613445376</v>
      </c>
      <c r="B5" s="49"/>
      <c r="C5" s="48" t="s">
        <v>151</v>
      </c>
      <c r="D5" s="6">
        <f>E5+F5+H5+I5+J5+K5</f>
        <v>16.234033613445376</v>
      </c>
      <c r="E5" s="6"/>
      <c r="F5" s="20">
        <f aca="true" t="shared" si="0" ref="F5:F58">G5/8.33</f>
        <v>10.084033613445378</v>
      </c>
      <c r="G5" s="20">
        <f>P5+Q5+R5+S5+T5+O5</f>
        <v>84</v>
      </c>
      <c r="H5" s="1"/>
      <c r="I5" s="6"/>
      <c r="J5" s="6">
        <v>1.5</v>
      </c>
      <c r="K5" s="17">
        <f>L5/20</f>
        <v>4.65</v>
      </c>
      <c r="L5" s="11">
        <f>Y5+X5+W5+V5+U5</f>
        <v>93</v>
      </c>
      <c r="M5" s="33" t="s">
        <v>41</v>
      </c>
      <c r="N5" s="5">
        <v>1</v>
      </c>
      <c r="O5" s="14">
        <v>15</v>
      </c>
      <c r="P5" s="14">
        <v>10</v>
      </c>
      <c r="Q5" s="14">
        <v>3</v>
      </c>
      <c r="R5" s="14">
        <v>25</v>
      </c>
      <c r="S5" s="14">
        <v>12</v>
      </c>
      <c r="T5" s="14">
        <v>19</v>
      </c>
      <c r="U5" s="11">
        <v>10</v>
      </c>
      <c r="V5" s="11">
        <v>40</v>
      </c>
      <c r="W5" s="11">
        <v>18</v>
      </c>
      <c r="X5" s="11">
        <v>15</v>
      </c>
      <c r="Y5" s="11">
        <v>10</v>
      </c>
    </row>
    <row r="6" spans="1:25" ht="12" customHeight="1">
      <c r="A6" s="6">
        <f aca="true" t="shared" si="1" ref="A6:A59">D6+1</f>
        <v>1</v>
      </c>
      <c r="B6" s="49"/>
      <c r="C6" s="48"/>
      <c r="D6" s="6">
        <f aca="true" t="shared" si="2" ref="D6:D58">E6+F6+H6+I6+J6+K6</f>
        <v>0</v>
      </c>
      <c r="E6" s="6"/>
      <c r="F6" s="20">
        <f t="shared" si="0"/>
        <v>0</v>
      </c>
      <c r="G6" s="20">
        <f aca="true" t="shared" si="3" ref="G6:G56">P6+Q6+R6+S6+T6+O6</f>
        <v>0</v>
      </c>
      <c r="H6" s="1"/>
      <c r="I6" s="6"/>
      <c r="J6" s="6">
        <v>0</v>
      </c>
      <c r="K6" s="17">
        <f aca="true" t="shared" si="4" ref="K6:K56">L6/20</f>
        <v>0</v>
      </c>
      <c r="L6" s="11">
        <f aca="true" t="shared" si="5" ref="L6:L56">Y6+X6+W6+V6+U6</f>
        <v>0</v>
      </c>
      <c r="M6" s="33" t="s">
        <v>42</v>
      </c>
      <c r="N6" s="5">
        <v>2</v>
      </c>
      <c r="O6" s="14"/>
      <c r="P6" s="14"/>
      <c r="Q6" s="14"/>
      <c r="R6" s="14"/>
      <c r="S6" s="14"/>
      <c r="T6" s="14"/>
      <c r="U6" s="11"/>
      <c r="V6" s="11"/>
      <c r="W6" s="11"/>
      <c r="X6" s="11"/>
      <c r="Y6" s="11"/>
    </row>
    <row r="7" spans="1:25" ht="12" customHeight="1">
      <c r="A7" s="6">
        <f t="shared" si="1"/>
        <v>10.442112845138055</v>
      </c>
      <c r="B7" s="49"/>
      <c r="C7" s="48" t="s">
        <v>104</v>
      </c>
      <c r="D7" s="6">
        <f t="shared" si="2"/>
        <v>9.442112845138055</v>
      </c>
      <c r="E7" s="6"/>
      <c r="F7" s="20">
        <f t="shared" si="0"/>
        <v>5.282112845138055</v>
      </c>
      <c r="G7" s="20">
        <f t="shared" si="3"/>
        <v>44</v>
      </c>
      <c r="H7" s="1"/>
      <c r="I7" s="6">
        <v>1.5</v>
      </c>
      <c r="J7" s="6">
        <v>1.46</v>
      </c>
      <c r="K7" s="17">
        <f t="shared" si="4"/>
        <v>1.2</v>
      </c>
      <c r="L7" s="11">
        <f t="shared" si="5"/>
        <v>24</v>
      </c>
      <c r="M7" s="33" t="s">
        <v>43</v>
      </c>
      <c r="N7" s="5">
        <v>3</v>
      </c>
      <c r="O7" s="14">
        <v>7</v>
      </c>
      <c r="P7" s="14">
        <v>10</v>
      </c>
      <c r="Q7" s="14">
        <v>3</v>
      </c>
      <c r="R7" s="14">
        <v>6</v>
      </c>
      <c r="S7" s="14">
        <v>1</v>
      </c>
      <c r="T7" s="14">
        <v>17</v>
      </c>
      <c r="U7" s="11">
        <v>0</v>
      </c>
      <c r="V7" s="11">
        <v>7</v>
      </c>
      <c r="W7" s="11">
        <v>7</v>
      </c>
      <c r="X7" s="11">
        <v>10</v>
      </c>
      <c r="Y7" s="11">
        <v>0</v>
      </c>
    </row>
    <row r="8" spans="1:25" ht="12" customHeight="1">
      <c r="A8" s="6">
        <f t="shared" si="1"/>
        <v>11.101776710684273</v>
      </c>
      <c r="B8" s="53"/>
      <c r="C8" s="1" t="s">
        <v>127</v>
      </c>
      <c r="D8" s="6">
        <f>E8+F8+H8+I8+J8+K8</f>
        <v>10.101776710684273</v>
      </c>
      <c r="E8" s="6"/>
      <c r="F8" s="20">
        <f t="shared" si="0"/>
        <v>4.441776710684274</v>
      </c>
      <c r="G8" s="20">
        <f t="shared" si="3"/>
        <v>37</v>
      </c>
      <c r="H8" s="1"/>
      <c r="I8" s="6">
        <v>1.5</v>
      </c>
      <c r="J8" s="6">
        <v>1.26</v>
      </c>
      <c r="K8" s="17">
        <f t="shared" si="4"/>
        <v>2.9</v>
      </c>
      <c r="L8" s="11">
        <f t="shared" si="5"/>
        <v>58</v>
      </c>
      <c r="M8" s="33" t="s">
        <v>44</v>
      </c>
      <c r="N8" s="5">
        <v>4</v>
      </c>
      <c r="O8" s="14">
        <v>12</v>
      </c>
      <c r="P8" s="14">
        <v>10</v>
      </c>
      <c r="Q8" s="14">
        <v>0</v>
      </c>
      <c r="R8" s="14">
        <v>12</v>
      </c>
      <c r="S8" s="14">
        <v>0</v>
      </c>
      <c r="T8" s="14">
        <v>3</v>
      </c>
      <c r="U8" s="11">
        <v>2</v>
      </c>
      <c r="V8" s="11">
        <v>20</v>
      </c>
      <c r="W8" s="11">
        <v>18</v>
      </c>
      <c r="X8" s="11">
        <v>8</v>
      </c>
      <c r="Y8" s="11">
        <v>10</v>
      </c>
    </row>
    <row r="9" spans="1:25" ht="12" customHeight="1">
      <c r="A9" s="6">
        <f t="shared" si="1"/>
        <v>15.413025210084033</v>
      </c>
      <c r="B9" s="53"/>
      <c r="C9" s="48" t="s">
        <v>133</v>
      </c>
      <c r="D9" s="6">
        <f>E9+F9+H9+I9+J9+K9</f>
        <v>14.413025210084033</v>
      </c>
      <c r="E9" s="40"/>
      <c r="F9" s="20">
        <f t="shared" si="0"/>
        <v>7.563025210084033</v>
      </c>
      <c r="G9" s="20">
        <f t="shared" si="3"/>
        <v>63</v>
      </c>
      <c r="H9" s="1"/>
      <c r="I9" s="6">
        <v>1.5</v>
      </c>
      <c r="J9" s="6">
        <v>1.5</v>
      </c>
      <c r="K9" s="17">
        <f t="shared" si="4"/>
        <v>3.85</v>
      </c>
      <c r="L9" s="11">
        <f t="shared" si="5"/>
        <v>77</v>
      </c>
      <c r="M9" s="33" t="s">
        <v>45</v>
      </c>
      <c r="N9" s="5">
        <v>5</v>
      </c>
      <c r="O9" s="14">
        <v>10</v>
      </c>
      <c r="P9" s="14">
        <v>10</v>
      </c>
      <c r="Q9" s="14">
        <v>3</v>
      </c>
      <c r="R9" s="14">
        <v>20</v>
      </c>
      <c r="S9" s="14">
        <v>0</v>
      </c>
      <c r="T9" s="14">
        <v>20</v>
      </c>
      <c r="U9" s="11">
        <v>10</v>
      </c>
      <c r="V9" s="11">
        <v>35</v>
      </c>
      <c r="W9" s="11">
        <v>7</v>
      </c>
      <c r="X9" s="11">
        <v>18</v>
      </c>
      <c r="Y9" s="11">
        <v>7</v>
      </c>
    </row>
    <row r="10" spans="1:25" ht="12" customHeight="1">
      <c r="A10" s="6">
        <f t="shared" si="1"/>
        <v>15.093217286914767</v>
      </c>
      <c r="B10" s="53"/>
      <c r="C10" s="48" t="s">
        <v>107</v>
      </c>
      <c r="D10" s="6">
        <f t="shared" si="2"/>
        <v>14.093217286914767</v>
      </c>
      <c r="E10" s="40"/>
      <c r="F10" s="20">
        <f t="shared" si="0"/>
        <v>8.043217286914766</v>
      </c>
      <c r="G10" s="20">
        <f t="shared" si="3"/>
        <v>67</v>
      </c>
      <c r="H10" s="1"/>
      <c r="I10" s="6">
        <v>1.5</v>
      </c>
      <c r="J10" s="6">
        <v>1.4</v>
      </c>
      <c r="K10" s="17">
        <f t="shared" si="4"/>
        <v>3.15</v>
      </c>
      <c r="L10" s="11">
        <f t="shared" si="5"/>
        <v>63</v>
      </c>
      <c r="M10" s="41" t="s">
        <v>46</v>
      </c>
      <c r="N10" s="5">
        <v>6</v>
      </c>
      <c r="O10" s="14">
        <v>3</v>
      </c>
      <c r="P10" s="14">
        <v>0</v>
      </c>
      <c r="Q10" s="14">
        <v>0</v>
      </c>
      <c r="R10" s="14">
        <v>25</v>
      </c>
      <c r="S10" s="14">
        <v>20</v>
      </c>
      <c r="T10" s="14">
        <v>19</v>
      </c>
      <c r="U10" s="11">
        <v>10</v>
      </c>
      <c r="V10" s="11">
        <v>18</v>
      </c>
      <c r="W10" s="11">
        <v>7</v>
      </c>
      <c r="X10" s="11">
        <v>18</v>
      </c>
      <c r="Y10" s="11">
        <v>10</v>
      </c>
    </row>
    <row r="11" spans="1:25" ht="12" customHeight="1">
      <c r="A11" s="6">
        <f t="shared" si="1"/>
        <v>10.681632653061225</v>
      </c>
      <c r="B11" s="53"/>
      <c r="C11" s="48" t="s">
        <v>119</v>
      </c>
      <c r="D11" s="6">
        <f t="shared" si="2"/>
        <v>9.681632653061225</v>
      </c>
      <c r="E11" s="40"/>
      <c r="F11" s="20">
        <f t="shared" si="0"/>
        <v>4.081632653061225</v>
      </c>
      <c r="G11" s="20">
        <f t="shared" si="3"/>
        <v>34</v>
      </c>
      <c r="H11" s="39">
        <v>0.5</v>
      </c>
      <c r="I11" s="40">
        <v>1.5</v>
      </c>
      <c r="J11" s="40">
        <v>1.5</v>
      </c>
      <c r="K11" s="17">
        <f t="shared" si="4"/>
        <v>2.1</v>
      </c>
      <c r="L11" s="11">
        <f t="shared" si="5"/>
        <v>42</v>
      </c>
      <c r="M11" s="41" t="s">
        <v>47</v>
      </c>
      <c r="N11" s="5">
        <v>7</v>
      </c>
      <c r="O11" s="14">
        <v>4</v>
      </c>
      <c r="P11" s="14">
        <v>8</v>
      </c>
      <c r="Q11" s="14">
        <v>0</v>
      </c>
      <c r="R11" s="14">
        <v>12</v>
      </c>
      <c r="S11" s="14">
        <v>0</v>
      </c>
      <c r="T11" s="14">
        <v>10</v>
      </c>
      <c r="U11" s="11">
        <v>0</v>
      </c>
      <c r="V11" s="11">
        <v>12</v>
      </c>
      <c r="W11" s="11">
        <v>11</v>
      </c>
      <c r="X11" s="11">
        <v>12</v>
      </c>
      <c r="Y11" s="11">
        <v>7</v>
      </c>
    </row>
    <row r="12" spans="1:25" ht="12" customHeight="1">
      <c r="A12" s="6">
        <f t="shared" si="1"/>
        <v>11.622160864345737</v>
      </c>
      <c r="B12" s="53"/>
      <c r="C12" s="48" t="s">
        <v>123</v>
      </c>
      <c r="D12" s="6">
        <f t="shared" si="2"/>
        <v>10.622160864345737</v>
      </c>
      <c r="E12" s="40"/>
      <c r="F12" s="20">
        <f t="shared" si="0"/>
        <v>5.402160864345738</v>
      </c>
      <c r="G12" s="20">
        <f t="shared" si="3"/>
        <v>45</v>
      </c>
      <c r="H12" s="1"/>
      <c r="I12" s="6">
        <v>0.5</v>
      </c>
      <c r="J12" s="6">
        <v>0.92</v>
      </c>
      <c r="K12" s="17">
        <f t="shared" si="4"/>
        <v>3.8</v>
      </c>
      <c r="L12" s="11">
        <f t="shared" si="5"/>
        <v>76</v>
      </c>
      <c r="M12" s="41" t="s">
        <v>48</v>
      </c>
      <c r="N12" s="5">
        <v>8</v>
      </c>
      <c r="O12" s="14">
        <v>8</v>
      </c>
      <c r="P12" s="14">
        <v>10</v>
      </c>
      <c r="Q12" s="14">
        <v>0</v>
      </c>
      <c r="R12" s="14">
        <v>14</v>
      </c>
      <c r="S12" s="14">
        <v>0</v>
      </c>
      <c r="T12" s="14">
        <v>13</v>
      </c>
      <c r="U12" s="11">
        <v>10</v>
      </c>
      <c r="V12" s="11">
        <v>30</v>
      </c>
      <c r="W12" s="11">
        <v>8</v>
      </c>
      <c r="X12" s="11">
        <v>18</v>
      </c>
      <c r="Y12" s="11">
        <v>10</v>
      </c>
    </row>
    <row r="13" spans="1:25" ht="12" customHeight="1">
      <c r="A13" s="6">
        <f t="shared" si="1"/>
        <v>14.082641056422569</v>
      </c>
      <c r="B13" s="49"/>
      <c r="C13" s="48" t="s">
        <v>108</v>
      </c>
      <c r="D13" s="6">
        <f t="shared" si="2"/>
        <v>13.082641056422569</v>
      </c>
      <c r="E13" s="40"/>
      <c r="F13" s="20">
        <f t="shared" si="0"/>
        <v>6.602641056422569</v>
      </c>
      <c r="G13" s="20">
        <f t="shared" si="3"/>
        <v>55</v>
      </c>
      <c r="H13" s="1"/>
      <c r="I13" s="6">
        <v>1.5</v>
      </c>
      <c r="J13" s="6">
        <v>1.38</v>
      </c>
      <c r="K13" s="17">
        <f t="shared" si="4"/>
        <v>3.6</v>
      </c>
      <c r="L13" s="11">
        <f t="shared" si="5"/>
        <v>72</v>
      </c>
      <c r="M13" s="41" t="s">
        <v>49</v>
      </c>
      <c r="N13" s="5">
        <v>9</v>
      </c>
      <c r="O13" s="14">
        <v>15</v>
      </c>
      <c r="P13" s="14">
        <v>10</v>
      </c>
      <c r="Q13" s="14">
        <v>0</v>
      </c>
      <c r="R13" s="14">
        <v>25</v>
      </c>
      <c r="S13" s="14">
        <v>0</v>
      </c>
      <c r="T13" s="14">
        <v>5</v>
      </c>
      <c r="U13" s="11">
        <v>7</v>
      </c>
      <c r="V13" s="11">
        <v>25</v>
      </c>
      <c r="W13" s="11">
        <v>12</v>
      </c>
      <c r="X13" s="11">
        <v>18</v>
      </c>
      <c r="Y13" s="11">
        <v>10</v>
      </c>
    </row>
    <row r="14" spans="1:25" ht="12" customHeight="1">
      <c r="A14" s="6">
        <f t="shared" si="1"/>
        <v>11.832304921968788</v>
      </c>
      <c r="B14" s="49"/>
      <c r="C14" s="48" t="s">
        <v>109</v>
      </c>
      <c r="D14" s="6">
        <f t="shared" si="2"/>
        <v>10.832304921968788</v>
      </c>
      <c r="E14" s="40"/>
      <c r="F14" s="20">
        <f t="shared" si="0"/>
        <v>5.762304921968788</v>
      </c>
      <c r="G14" s="20">
        <f t="shared" si="3"/>
        <v>48</v>
      </c>
      <c r="H14" s="1"/>
      <c r="I14" s="6">
        <v>1.5</v>
      </c>
      <c r="J14" s="55">
        <v>1.12</v>
      </c>
      <c r="K14" s="17">
        <f t="shared" si="4"/>
        <v>2.45</v>
      </c>
      <c r="L14" s="11">
        <f t="shared" si="5"/>
        <v>49</v>
      </c>
      <c r="M14" s="41" t="s">
        <v>50</v>
      </c>
      <c r="N14" s="5">
        <v>10</v>
      </c>
      <c r="O14" s="14">
        <v>9</v>
      </c>
      <c r="P14" s="14">
        <v>10</v>
      </c>
      <c r="Q14" s="14">
        <v>0</v>
      </c>
      <c r="R14" s="14">
        <v>7</v>
      </c>
      <c r="S14" s="14">
        <v>2</v>
      </c>
      <c r="T14" s="14">
        <v>20</v>
      </c>
      <c r="U14" s="11">
        <v>0</v>
      </c>
      <c r="V14" s="11">
        <v>15</v>
      </c>
      <c r="W14" s="11">
        <v>18</v>
      </c>
      <c r="X14" s="11">
        <v>6</v>
      </c>
      <c r="Y14" s="11">
        <v>10</v>
      </c>
    </row>
    <row r="15" spans="1:25" ht="12" customHeight="1">
      <c r="A15" s="6">
        <f t="shared" si="1"/>
        <v>16.183457382953183</v>
      </c>
      <c r="B15" s="49"/>
      <c r="C15" s="48" t="s">
        <v>117</v>
      </c>
      <c r="D15" s="6">
        <f t="shared" si="2"/>
        <v>15.183457382953183</v>
      </c>
      <c r="E15" s="40"/>
      <c r="F15" s="20">
        <f t="shared" si="0"/>
        <v>8.643457382953182</v>
      </c>
      <c r="G15" s="20">
        <f t="shared" si="3"/>
        <v>72</v>
      </c>
      <c r="H15" s="1"/>
      <c r="I15" s="6">
        <v>1.5</v>
      </c>
      <c r="J15" s="6">
        <v>1.34</v>
      </c>
      <c r="K15" s="17">
        <f t="shared" si="4"/>
        <v>3.7</v>
      </c>
      <c r="L15" s="11">
        <f t="shared" si="5"/>
        <v>74</v>
      </c>
      <c r="M15" s="41" t="s">
        <v>51</v>
      </c>
      <c r="N15" s="5">
        <v>11</v>
      </c>
      <c r="O15" s="14">
        <v>6</v>
      </c>
      <c r="P15" s="14">
        <v>10</v>
      </c>
      <c r="Q15" s="14">
        <v>0</v>
      </c>
      <c r="R15" s="14">
        <v>25</v>
      </c>
      <c r="S15" s="14">
        <v>16</v>
      </c>
      <c r="T15" s="14">
        <v>15</v>
      </c>
      <c r="U15" s="11">
        <v>2</v>
      </c>
      <c r="V15" s="11">
        <v>25</v>
      </c>
      <c r="W15" s="11">
        <v>17</v>
      </c>
      <c r="X15" s="11">
        <v>20</v>
      </c>
      <c r="Y15" s="11">
        <v>10</v>
      </c>
    </row>
    <row r="16" spans="1:25" ht="12" customHeight="1">
      <c r="A16" s="6">
        <f t="shared" si="1"/>
        <v>9.701776710684275</v>
      </c>
      <c r="B16" s="53" t="s">
        <v>160</v>
      </c>
      <c r="C16" s="48" t="s">
        <v>110</v>
      </c>
      <c r="D16" s="6">
        <f t="shared" si="2"/>
        <v>8.701776710684275</v>
      </c>
      <c r="E16" s="40"/>
      <c r="F16" s="20">
        <f t="shared" si="0"/>
        <v>4.441776710684274</v>
      </c>
      <c r="G16" s="20">
        <f t="shared" si="3"/>
        <v>37</v>
      </c>
      <c r="H16" s="1"/>
      <c r="I16" s="6">
        <v>0</v>
      </c>
      <c r="J16" s="6">
        <v>1.16</v>
      </c>
      <c r="K16" s="17">
        <f t="shared" si="4"/>
        <v>3.1</v>
      </c>
      <c r="L16" s="11">
        <f t="shared" si="5"/>
        <v>62</v>
      </c>
      <c r="M16" s="41" t="s">
        <v>52</v>
      </c>
      <c r="N16" s="5">
        <v>12</v>
      </c>
      <c r="O16" s="14">
        <v>9</v>
      </c>
      <c r="P16" s="14">
        <v>5</v>
      </c>
      <c r="Q16" s="14">
        <v>2</v>
      </c>
      <c r="R16" s="14">
        <v>13</v>
      </c>
      <c r="S16" s="14">
        <v>3</v>
      </c>
      <c r="T16" s="14">
        <v>5</v>
      </c>
      <c r="U16" s="11">
        <v>0</v>
      </c>
      <c r="V16" s="11">
        <v>26</v>
      </c>
      <c r="W16" s="11">
        <v>12</v>
      </c>
      <c r="X16" s="11">
        <v>14</v>
      </c>
      <c r="Y16" s="11">
        <v>10</v>
      </c>
    </row>
    <row r="17" spans="1:25" ht="12" customHeight="1">
      <c r="A17" s="6">
        <f t="shared" si="1"/>
        <v>8.622448979591837</v>
      </c>
      <c r="B17" s="49"/>
      <c r="C17" s="48"/>
      <c r="D17" s="6">
        <f t="shared" si="2"/>
        <v>7.622448979591836</v>
      </c>
      <c r="E17" s="40"/>
      <c r="F17" s="20">
        <f t="shared" si="0"/>
        <v>6.122448979591836</v>
      </c>
      <c r="G17" s="20">
        <f t="shared" si="3"/>
        <v>51</v>
      </c>
      <c r="H17" s="1"/>
      <c r="I17" s="6">
        <v>0.5</v>
      </c>
      <c r="J17" s="6">
        <v>1</v>
      </c>
      <c r="K17" s="17">
        <f t="shared" si="4"/>
        <v>0</v>
      </c>
      <c r="L17" s="11">
        <f t="shared" si="5"/>
        <v>0</v>
      </c>
      <c r="M17" s="41" t="s">
        <v>53</v>
      </c>
      <c r="N17" s="5">
        <v>13</v>
      </c>
      <c r="O17" s="14">
        <v>0</v>
      </c>
      <c r="P17" s="14">
        <v>10</v>
      </c>
      <c r="Q17" s="14">
        <v>10</v>
      </c>
      <c r="R17" s="14">
        <v>21</v>
      </c>
      <c r="S17" s="14">
        <v>10</v>
      </c>
      <c r="T17" s="14">
        <v>0</v>
      </c>
      <c r="U17" s="11"/>
      <c r="V17" s="11"/>
      <c r="W17" s="11"/>
      <c r="X17" s="11"/>
      <c r="Y17" s="11"/>
    </row>
    <row r="18" spans="1:26" ht="12" customHeight="1">
      <c r="A18" s="6">
        <f t="shared" si="1"/>
        <v>12.932593037214886</v>
      </c>
      <c r="B18" s="53"/>
      <c r="C18" s="48" t="s">
        <v>138</v>
      </c>
      <c r="D18" s="6">
        <f t="shared" si="2"/>
        <v>11.932593037214886</v>
      </c>
      <c r="E18" s="40"/>
      <c r="F18" s="20">
        <f t="shared" si="0"/>
        <v>6.482593037214886</v>
      </c>
      <c r="G18" s="20">
        <f t="shared" si="3"/>
        <v>54</v>
      </c>
      <c r="H18" s="1"/>
      <c r="I18" s="40">
        <v>1.2</v>
      </c>
      <c r="J18" s="38">
        <v>1.5</v>
      </c>
      <c r="K18" s="17">
        <f t="shared" si="4"/>
        <v>2.75</v>
      </c>
      <c r="L18" s="11">
        <f t="shared" si="5"/>
        <v>55</v>
      </c>
      <c r="M18" s="41" t="s">
        <v>54</v>
      </c>
      <c r="N18" s="5">
        <v>14</v>
      </c>
      <c r="O18" s="14">
        <v>6</v>
      </c>
      <c r="P18" s="14">
        <v>10</v>
      </c>
      <c r="Q18" s="14">
        <v>0</v>
      </c>
      <c r="R18" s="14">
        <v>11</v>
      </c>
      <c r="S18" s="14">
        <v>9</v>
      </c>
      <c r="T18" s="14">
        <v>18</v>
      </c>
      <c r="U18" s="11">
        <v>0</v>
      </c>
      <c r="V18" s="11">
        <v>18</v>
      </c>
      <c r="W18" s="11">
        <v>11</v>
      </c>
      <c r="X18" s="11">
        <v>16</v>
      </c>
      <c r="Y18" s="11">
        <v>10</v>
      </c>
      <c r="Z18" s="46"/>
    </row>
    <row r="19" spans="1:25" ht="12" customHeight="1">
      <c r="A19" s="6">
        <f t="shared" si="1"/>
        <v>13.482881152460985</v>
      </c>
      <c r="B19" s="53" t="s">
        <v>160</v>
      </c>
      <c r="C19" s="48" t="s">
        <v>111</v>
      </c>
      <c r="D19" s="6">
        <f t="shared" si="2"/>
        <v>12.482881152460985</v>
      </c>
      <c r="E19" s="40"/>
      <c r="F19" s="20">
        <f t="shared" si="0"/>
        <v>7.202881152460984</v>
      </c>
      <c r="G19" s="20">
        <f t="shared" si="3"/>
        <v>60</v>
      </c>
      <c r="H19" s="39"/>
      <c r="I19" s="40">
        <v>0</v>
      </c>
      <c r="J19" s="40">
        <v>1.38</v>
      </c>
      <c r="K19" s="17">
        <f t="shared" si="4"/>
        <v>3.9</v>
      </c>
      <c r="L19" s="11">
        <f t="shared" si="5"/>
        <v>78</v>
      </c>
      <c r="M19" s="41" t="s">
        <v>55</v>
      </c>
      <c r="N19" s="5">
        <v>15</v>
      </c>
      <c r="O19" s="14">
        <v>10</v>
      </c>
      <c r="P19" s="14">
        <v>10</v>
      </c>
      <c r="Q19" s="14">
        <v>0</v>
      </c>
      <c r="R19" s="14">
        <v>20</v>
      </c>
      <c r="S19" s="14">
        <v>0</v>
      </c>
      <c r="T19" s="14">
        <v>20</v>
      </c>
      <c r="U19" s="11">
        <v>3</v>
      </c>
      <c r="V19" s="11">
        <v>29</v>
      </c>
      <c r="W19" s="11">
        <v>20</v>
      </c>
      <c r="X19" s="11">
        <v>16</v>
      </c>
      <c r="Y19" s="11">
        <v>10</v>
      </c>
    </row>
    <row r="20" spans="1:25" ht="12" customHeight="1">
      <c r="A20" s="6">
        <f t="shared" si="1"/>
        <v>6.362112845138055</v>
      </c>
      <c r="B20" s="49"/>
      <c r="C20" s="48"/>
      <c r="D20" s="6">
        <f t="shared" si="2"/>
        <v>5.362112845138055</v>
      </c>
      <c r="E20" s="40"/>
      <c r="F20" s="20">
        <f t="shared" si="0"/>
        <v>5.282112845138055</v>
      </c>
      <c r="G20" s="20">
        <f t="shared" si="3"/>
        <v>44</v>
      </c>
      <c r="H20" s="39"/>
      <c r="I20" s="40"/>
      <c r="J20" s="40">
        <v>0.08</v>
      </c>
      <c r="K20" s="17">
        <f t="shared" si="4"/>
        <v>0</v>
      </c>
      <c r="L20" s="11">
        <f t="shared" si="5"/>
        <v>0</v>
      </c>
      <c r="M20" s="41" t="s">
        <v>56</v>
      </c>
      <c r="N20" s="5">
        <v>16</v>
      </c>
      <c r="O20" s="14">
        <v>5</v>
      </c>
      <c r="P20" s="14">
        <v>10</v>
      </c>
      <c r="Q20" s="14">
        <v>0</v>
      </c>
      <c r="R20" s="14">
        <v>17</v>
      </c>
      <c r="S20" s="14">
        <v>0</v>
      </c>
      <c r="T20" s="14">
        <v>12</v>
      </c>
      <c r="U20" s="11"/>
      <c r="V20" s="11"/>
      <c r="W20" s="11"/>
      <c r="X20" s="11"/>
      <c r="Y20" s="11"/>
    </row>
    <row r="21" spans="1:25" ht="12" customHeight="1">
      <c r="A21" s="6">
        <f t="shared" si="1"/>
        <v>10.091776710684274</v>
      </c>
      <c r="B21" s="56"/>
      <c r="C21" s="1" t="s">
        <v>116</v>
      </c>
      <c r="D21" s="6">
        <f t="shared" si="2"/>
        <v>9.091776710684274</v>
      </c>
      <c r="E21" s="40"/>
      <c r="F21" s="20">
        <f t="shared" si="0"/>
        <v>4.441776710684274</v>
      </c>
      <c r="G21" s="20">
        <f t="shared" si="3"/>
        <v>37</v>
      </c>
      <c r="H21" s="39"/>
      <c r="I21" s="40">
        <v>1</v>
      </c>
      <c r="J21" s="40">
        <v>1.05</v>
      </c>
      <c r="K21" s="17">
        <f t="shared" si="4"/>
        <v>2.6</v>
      </c>
      <c r="L21" s="11">
        <f t="shared" si="5"/>
        <v>52</v>
      </c>
      <c r="M21" s="41" t="s">
        <v>57</v>
      </c>
      <c r="N21" s="5">
        <v>17</v>
      </c>
      <c r="O21" s="14">
        <v>9</v>
      </c>
      <c r="P21" s="14">
        <v>5</v>
      </c>
      <c r="Q21" s="14">
        <v>10</v>
      </c>
      <c r="R21" s="14">
        <v>3</v>
      </c>
      <c r="S21" s="14">
        <v>0</v>
      </c>
      <c r="T21" s="14">
        <v>10</v>
      </c>
      <c r="U21" s="11">
        <v>0</v>
      </c>
      <c r="V21" s="11">
        <v>20</v>
      </c>
      <c r="W21" s="11">
        <v>20</v>
      </c>
      <c r="X21" s="11">
        <v>12</v>
      </c>
      <c r="Y21" s="11">
        <v>0</v>
      </c>
    </row>
    <row r="22" spans="1:25" ht="12" customHeight="1">
      <c r="A22" s="6">
        <f t="shared" si="1"/>
        <v>1.25</v>
      </c>
      <c r="B22" s="53"/>
      <c r="C22" s="48"/>
      <c r="D22" s="6">
        <f t="shared" si="2"/>
        <v>0.25</v>
      </c>
      <c r="E22" s="6"/>
      <c r="F22" s="20">
        <f t="shared" si="0"/>
        <v>0</v>
      </c>
      <c r="G22" s="20">
        <f t="shared" si="3"/>
        <v>0</v>
      </c>
      <c r="H22" s="1"/>
      <c r="I22" s="6"/>
      <c r="J22" s="40">
        <v>0.25</v>
      </c>
      <c r="K22" s="17">
        <f t="shared" si="4"/>
        <v>0</v>
      </c>
      <c r="L22" s="11">
        <f t="shared" si="5"/>
        <v>0</v>
      </c>
      <c r="M22" s="41" t="s">
        <v>58</v>
      </c>
      <c r="N22" s="5">
        <v>18</v>
      </c>
      <c r="O22" s="14"/>
      <c r="P22" s="14"/>
      <c r="Q22" s="14"/>
      <c r="R22" s="14"/>
      <c r="S22" s="14"/>
      <c r="T22" s="14"/>
      <c r="U22" s="11"/>
      <c r="V22" s="11"/>
      <c r="W22" s="11"/>
      <c r="X22" s="11"/>
      <c r="Y22" s="11"/>
    </row>
    <row r="23" spans="1:25" ht="12" customHeight="1">
      <c r="A23" s="6">
        <f t="shared" si="1"/>
        <v>21.06446578631453</v>
      </c>
      <c r="B23" s="53"/>
      <c r="C23" s="1" t="s">
        <v>140</v>
      </c>
      <c r="D23" s="6">
        <f t="shared" si="2"/>
        <v>20.06446578631453</v>
      </c>
      <c r="E23" s="40"/>
      <c r="F23" s="20">
        <f t="shared" si="0"/>
        <v>11.164465786314526</v>
      </c>
      <c r="G23" s="20">
        <f t="shared" si="3"/>
        <v>93</v>
      </c>
      <c r="H23" s="39"/>
      <c r="I23" s="40">
        <v>1.5</v>
      </c>
      <c r="J23" s="40">
        <v>2.5</v>
      </c>
      <c r="K23" s="17">
        <f t="shared" si="4"/>
        <v>4.9</v>
      </c>
      <c r="L23" s="11">
        <f t="shared" si="5"/>
        <v>98</v>
      </c>
      <c r="M23" s="41" t="s">
        <v>59</v>
      </c>
      <c r="N23" s="5">
        <v>19</v>
      </c>
      <c r="O23" s="14">
        <v>15</v>
      </c>
      <c r="P23" s="14">
        <v>10</v>
      </c>
      <c r="Q23" s="14">
        <v>10</v>
      </c>
      <c r="R23" s="14">
        <v>24</v>
      </c>
      <c r="S23" s="14">
        <v>20</v>
      </c>
      <c r="T23" s="14">
        <v>14</v>
      </c>
      <c r="U23" s="11">
        <v>10</v>
      </c>
      <c r="V23" s="11">
        <v>40</v>
      </c>
      <c r="W23" s="11">
        <v>18</v>
      </c>
      <c r="X23" s="11">
        <v>20</v>
      </c>
      <c r="Y23" s="11">
        <v>10</v>
      </c>
    </row>
    <row r="24" spans="1:25" ht="12" customHeight="1">
      <c r="A24" s="6">
        <f t="shared" si="1"/>
        <v>13.482304921968787</v>
      </c>
      <c r="B24" s="49"/>
      <c r="C24" s="48" t="s">
        <v>134</v>
      </c>
      <c r="D24" s="6">
        <f t="shared" si="2"/>
        <v>12.482304921968787</v>
      </c>
      <c r="E24" s="6"/>
      <c r="F24" s="20">
        <f t="shared" si="0"/>
        <v>5.762304921968788</v>
      </c>
      <c r="G24" s="20">
        <f t="shared" si="3"/>
        <v>48</v>
      </c>
      <c r="H24" s="1"/>
      <c r="I24" s="6">
        <v>1.5</v>
      </c>
      <c r="J24" s="6">
        <v>1.42</v>
      </c>
      <c r="K24" s="17">
        <f t="shared" si="4"/>
        <v>3.8</v>
      </c>
      <c r="L24" s="11">
        <f t="shared" si="5"/>
        <v>76</v>
      </c>
      <c r="M24" s="41" t="s">
        <v>60</v>
      </c>
      <c r="N24" s="5">
        <v>20</v>
      </c>
      <c r="O24" s="14">
        <v>15</v>
      </c>
      <c r="P24" s="14">
        <v>8</v>
      </c>
      <c r="Q24" s="14">
        <v>0</v>
      </c>
      <c r="R24" s="14">
        <v>13</v>
      </c>
      <c r="S24" s="14">
        <v>2</v>
      </c>
      <c r="T24" s="14">
        <v>10</v>
      </c>
      <c r="U24" s="11">
        <v>10</v>
      </c>
      <c r="V24" s="11">
        <v>40</v>
      </c>
      <c r="W24" s="11">
        <v>5</v>
      </c>
      <c r="X24" s="11">
        <v>11</v>
      </c>
      <c r="Y24" s="11">
        <v>10</v>
      </c>
    </row>
    <row r="25" spans="1:25" ht="12" customHeight="1">
      <c r="A25" s="6">
        <f t="shared" si="1"/>
        <v>12.55249699879952</v>
      </c>
      <c r="B25" s="49"/>
      <c r="C25" s="1" t="s">
        <v>112</v>
      </c>
      <c r="D25" s="6">
        <f t="shared" si="2"/>
        <v>11.55249699879952</v>
      </c>
      <c r="E25" s="40"/>
      <c r="F25" s="20">
        <f t="shared" si="0"/>
        <v>6.24249699879952</v>
      </c>
      <c r="G25" s="20">
        <f t="shared" si="3"/>
        <v>52</v>
      </c>
      <c r="H25" s="39"/>
      <c r="I25" s="40">
        <v>1.5</v>
      </c>
      <c r="J25" s="40">
        <v>1.06</v>
      </c>
      <c r="K25" s="17">
        <f t="shared" si="4"/>
        <v>2.75</v>
      </c>
      <c r="L25" s="11">
        <f t="shared" si="5"/>
        <v>55</v>
      </c>
      <c r="M25" s="41" t="s">
        <v>61</v>
      </c>
      <c r="N25" s="5">
        <v>21</v>
      </c>
      <c r="O25" s="14">
        <v>15</v>
      </c>
      <c r="P25" s="14">
        <v>5</v>
      </c>
      <c r="Q25" s="14">
        <v>4</v>
      </c>
      <c r="R25" s="14">
        <v>11</v>
      </c>
      <c r="S25" s="14">
        <v>0</v>
      </c>
      <c r="T25" s="14">
        <v>17</v>
      </c>
      <c r="U25" s="11">
        <v>5</v>
      </c>
      <c r="V25" s="11">
        <v>25</v>
      </c>
      <c r="W25" s="11">
        <v>13</v>
      </c>
      <c r="X25" s="11">
        <v>12</v>
      </c>
      <c r="Y25" s="11">
        <v>0</v>
      </c>
    </row>
    <row r="26" spans="1:25" ht="12" customHeight="1">
      <c r="A26" s="6">
        <f t="shared" si="1"/>
        <v>11.102448979591836</v>
      </c>
      <c r="B26" s="53"/>
      <c r="C26" s="1" t="s">
        <v>125</v>
      </c>
      <c r="D26" s="6">
        <f t="shared" si="2"/>
        <v>10.102448979591836</v>
      </c>
      <c r="E26" s="40"/>
      <c r="F26" s="20">
        <f t="shared" si="0"/>
        <v>6.122448979591836</v>
      </c>
      <c r="G26" s="20">
        <f t="shared" si="3"/>
        <v>51</v>
      </c>
      <c r="H26" s="39"/>
      <c r="I26" s="40">
        <v>1.5</v>
      </c>
      <c r="J26" s="40">
        <v>1.08</v>
      </c>
      <c r="K26" s="17">
        <f t="shared" si="4"/>
        <v>1.4</v>
      </c>
      <c r="L26" s="11">
        <f t="shared" si="5"/>
        <v>28</v>
      </c>
      <c r="M26" s="41" t="s">
        <v>62</v>
      </c>
      <c r="N26" s="5">
        <v>22</v>
      </c>
      <c r="O26" s="14">
        <v>3</v>
      </c>
      <c r="P26" s="14">
        <v>10</v>
      </c>
      <c r="Q26" s="14">
        <v>0</v>
      </c>
      <c r="R26" s="14">
        <v>25</v>
      </c>
      <c r="S26" s="14">
        <v>10</v>
      </c>
      <c r="T26" s="14">
        <v>3</v>
      </c>
      <c r="U26" s="11">
        <v>0</v>
      </c>
      <c r="V26" s="11">
        <v>5</v>
      </c>
      <c r="W26" s="11">
        <v>18</v>
      </c>
      <c r="X26" s="11">
        <v>5</v>
      </c>
      <c r="Y26" s="11">
        <v>0</v>
      </c>
    </row>
    <row r="27" spans="1:25" ht="12" customHeight="1">
      <c r="A27" s="6">
        <f t="shared" si="1"/>
        <v>9.281440576230493</v>
      </c>
      <c r="B27" s="49"/>
      <c r="C27" s="1" t="s">
        <v>147</v>
      </c>
      <c r="D27" s="6">
        <f t="shared" si="2"/>
        <v>8.281440576230493</v>
      </c>
      <c r="E27" s="40"/>
      <c r="F27" s="20">
        <f t="shared" si="0"/>
        <v>3.601440576230492</v>
      </c>
      <c r="G27" s="20">
        <f t="shared" si="3"/>
        <v>30</v>
      </c>
      <c r="H27" s="39"/>
      <c r="I27" s="40">
        <v>1.5</v>
      </c>
      <c r="J27" s="40">
        <v>1.08</v>
      </c>
      <c r="K27" s="17">
        <f t="shared" si="4"/>
        <v>2.1</v>
      </c>
      <c r="L27" s="11">
        <f t="shared" si="5"/>
        <v>42</v>
      </c>
      <c r="M27" s="41" t="s">
        <v>64</v>
      </c>
      <c r="N27" s="5">
        <v>23</v>
      </c>
      <c r="O27" s="14">
        <v>0</v>
      </c>
      <c r="P27" s="14">
        <v>10</v>
      </c>
      <c r="Q27" s="14">
        <v>0</v>
      </c>
      <c r="R27" s="14">
        <v>13</v>
      </c>
      <c r="S27" s="14">
        <v>4</v>
      </c>
      <c r="T27" s="14">
        <v>3</v>
      </c>
      <c r="U27" s="11">
        <v>0</v>
      </c>
      <c r="V27" s="11">
        <v>5</v>
      </c>
      <c r="W27" s="11">
        <v>20</v>
      </c>
      <c r="X27" s="11">
        <v>17</v>
      </c>
      <c r="Y27" s="11">
        <v>0</v>
      </c>
    </row>
    <row r="28" spans="1:25" ht="12" customHeight="1">
      <c r="A28" s="6">
        <f t="shared" si="1"/>
        <v>1.04</v>
      </c>
      <c r="B28" s="53"/>
      <c r="C28" s="1"/>
      <c r="D28" s="6">
        <f t="shared" si="2"/>
        <v>0.04</v>
      </c>
      <c r="E28" s="40"/>
      <c r="F28" s="20">
        <f t="shared" si="0"/>
        <v>0</v>
      </c>
      <c r="G28" s="20">
        <f t="shared" si="3"/>
        <v>0</v>
      </c>
      <c r="H28" s="39"/>
      <c r="I28" s="40"/>
      <c r="J28" s="40">
        <v>0.04</v>
      </c>
      <c r="K28" s="17">
        <f t="shared" si="4"/>
        <v>0</v>
      </c>
      <c r="L28" s="11">
        <f t="shared" si="5"/>
        <v>0</v>
      </c>
      <c r="M28" s="41" t="s">
        <v>31</v>
      </c>
      <c r="N28" s="5">
        <v>24</v>
      </c>
      <c r="O28" s="14"/>
      <c r="P28" s="14"/>
      <c r="Q28" s="14"/>
      <c r="R28" s="14"/>
      <c r="S28" s="14"/>
      <c r="T28" s="14"/>
      <c r="U28" s="11"/>
      <c r="V28" s="11"/>
      <c r="W28" s="11"/>
      <c r="X28" s="11"/>
      <c r="Y28" s="11"/>
    </row>
    <row r="29" spans="1:25" ht="12" customHeight="1">
      <c r="A29" s="6"/>
      <c r="B29" s="53"/>
      <c r="C29" s="48" t="s">
        <v>146</v>
      </c>
      <c r="D29" s="6">
        <f t="shared" si="2"/>
        <v>17.143697478991598</v>
      </c>
      <c r="E29" s="40"/>
      <c r="F29" s="20">
        <f t="shared" si="0"/>
        <v>9.243697478991596</v>
      </c>
      <c r="G29" s="20">
        <f t="shared" si="3"/>
        <v>77</v>
      </c>
      <c r="H29" s="39"/>
      <c r="I29" s="40">
        <v>1.5</v>
      </c>
      <c r="J29" s="40">
        <v>1.5</v>
      </c>
      <c r="K29" s="17">
        <f t="shared" si="4"/>
        <v>4.9</v>
      </c>
      <c r="L29" s="11">
        <f t="shared" si="5"/>
        <v>98</v>
      </c>
      <c r="M29" s="41" t="s">
        <v>63</v>
      </c>
      <c r="N29" s="5">
        <v>25</v>
      </c>
      <c r="O29" s="14">
        <v>4</v>
      </c>
      <c r="P29" s="14">
        <v>10</v>
      </c>
      <c r="Q29" s="14">
        <v>10</v>
      </c>
      <c r="R29" s="14">
        <v>25</v>
      </c>
      <c r="S29" s="14">
        <v>10</v>
      </c>
      <c r="T29" s="14">
        <v>18</v>
      </c>
      <c r="U29" s="11">
        <v>10</v>
      </c>
      <c r="V29" s="11">
        <v>40</v>
      </c>
      <c r="W29" s="11">
        <v>20</v>
      </c>
      <c r="X29" s="11">
        <v>18</v>
      </c>
      <c r="Y29" s="11">
        <v>10</v>
      </c>
    </row>
    <row r="30" spans="1:25" ht="12" customHeight="1">
      <c r="A30" s="6">
        <f t="shared" si="1"/>
        <v>1.25</v>
      </c>
      <c r="B30" s="53"/>
      <c r="C30" s="48"/>
      <c r="D30" s="6">
        <f t="shared" si="2"/>
        <v>0.25</v>
      </c>
      <c r="E30" s="40"/>
      <c r="F30" s="20">
        <f t="shared" si="0"/>
        <v>0</v>
      </c>
      <c r="G30" s="20">
        <f t="shared" si="3"/>
        <v>0</v>
      </c>
      <c r="H30" s="39"/>
      <c r="I30" s="40"/>
      <c r="J30" s="40">
        <v>0.25</v>
      </c>
      <c r="K30" s="17">
        <f t="shared" si="4"/>
        <v>0</v>
      </c>
      <c r="L30" s="11">
        <f>Y30+X30+W30+V30+U30</f>
        <v>0</v>
      </c>
      <c r="M30" s="41" t="s">
        <v>65</v>
      </c>
      <c r="N30" s="5">
        <v>26</v>
      </c>
      <c r="O30" s="14"/>
      <c r="P30" s="14"/>
      <c r="Q30" s="14"/>
      <c r="R30" s="14"/>
      <c r="S30" s="14"/>
      <c r="T30" s="14"/>
      <c r="U30" s="11"/>
      <c r="V30" s="11"/>
      <c r="W30" s="11"/>
      <c r="X30" s="11"/>
      <c r="Y30" s="11"/>
    </row>
    <row r="31" spans="1:25" ht="12" customHeight="1">
      <c r="A31" s="6">
        <f t="shared" si="1"/>
        <v>2.54</v>
      </c>
      <c r="B31" s="53"/>
      <c r="C31" s="48" t="s">
        <v>128</v>
      </c>
      <c r="D31" s="6">
        <f t="shared" si="2"/>
        <v>1.54</v>
      </c>
      <c r="E31" s="40"/>
      <c r="F31" s="20">
        <f t="shared" si="0"/>
        <v>0</v>
      </c>
      <c r="G31" s="20">
        <f t="shared" si="3"/>
        <v>0</v>
      </c>
      <c r="H31" s="39"/>
      <c r="I31" s="40"/>
      <c r="J31" s="40">
        <v>0.79</v>
      </c>
      <c r="K31" s="17">
        <f t="shared" si="4"/>
        <v>0.75</v>
      </c>
      <c r="L31" s="11">
        <f>Y31+X31+W31+V31+U31</f>
        <v>15</v>
      </c>
      <c r="M31" s="41" t="s">
        <v>66</v>
      </c>
      <c r="N31" s="5">
        <v>27</v>
      </c>
      <c r="O31" s="14"/>
      <c r="P31" s="14"/>
      <c r="Q31" s="14"/>
      <c r="R31" s="14"/>
      <c r="S31" s="14"/>
      <c r="T31" s="14"/>
      <c r="U31" s="11">
        <v>0</v>
      </c>
      <c r="V31" s="11">
        <v>3</v>
      </c>
      <c r="W31" s="11">
        <v>12</v>
      </c>
      <c r="X31" s="11">
        <v>0</v>
      </c>
      <c r="Y31" s="11">
        <v>0</v>
      </c>
    </row>
    <row r="32" spans="1:25" ht="12" customHeight="1">
      <c r="A32" s="6">
        <f t="shared" si="1"/>
        <v>10.762448979591836</v>
      </c>
      <c r="B32" s="53"/>
      <c r="C32" s="48" t="s">
        <v>142</v>
      </c>
      <c r="D32" s="6">
        <f t="shared" si="2"/>
        <v>9.762448979591836</v>
      </c>
      <c r="E32" s="40"/>
      <c r="F32" s="20">
        <f t="shared" si="0"/>
        <v>6.122448979591836</v>
      </c>
      <c r="G32" s="20">
        <f t="shared" si="3"/>
        <v>51</v>
      </c>
      <c r="H32" s="39"/>
      <c r="I32" s="40">
        <v>1.5</v>
      </c>
      <c r="J32" s="40">
        <v>0.79</v>
      </c>
      <c r="K32" s="17">
        <f t="shared" si="4"/>
        <v>1.35</v>
      </c>
      <c r="L32" s="11">
        <f t="shared" si="5"/>
        <v>27</v>
      </c>
      <c r="M32" s="41" t="s">
        <v>67</v>
      </c>
      <c r="N32" s="5">
        <v>28</v>
      </c>
      <c r="O32" s="14">
        <v>13</v>
      </c>
      <c r="P32" s="14">
        <v>5</v>
      </c>
      <c r="Q32" s="14">
        <v>0</v>
      </c>
      <c r="R32" s="14">
        <v>12</v>
      </c>
      <c r="S32" s="14">
        <v>2</v>
      </c>
      <c r="T32" s="14">
        <v>19</v>
      </c>
      <c r="U32" s="11">
        <v>0</v>
      </c>
      <c r="V32" s="11">
        <v>15</v>
      </c>
      <c r="W32" s="11">
        <v>7</v>
      </c>
      <c r="X32" s="11">
        <v>5</v>
      </c>
      <c r="Y32" s="11">
        <v>0</v>
      </c>
    </row>
    <row r="33" spans="1:25" ht="12" customHeight="1">
      <c r="A33" s="6">
        <f t="shared" si="1"/>
        <v>4.46</v>
      </c>
      <c r="B33" s="53"/>
      <c r="C33" s="48" t="s">
        <v>131</v>
      </c>
      <c r="D33" s="6">
        <f t="shared" si="2"/>
        <v>3.46</v>
      </c>
      <c r="E33" s="40"/>
      <c r="F33" s="20">
        <f t="shared" si="0"/>
        <v>0</v>
      </c>
      <c r="G33" s="20">
        <f t="shared" si="3"/>
        <v>0</v>
      </c>
      <c r="H33" s="39"/>
      <c r="I33" s="40"/>
      <c r="J33" s="40">
        <v>1.06</v>
      </c>
      <c r="K33" s="17">
        <f t="shared" si="4"/>
        <v>2.4</v>
      </c>
      <c r="L33" s="11">
        <f t="shared" si="5"/>
        <v>48</v>
      </c>
      <c r="M33" s="41" t="s">
        <v>68</v>
      </c>
      <c r="N33" s="5">
        <v>29</v>
      </c>
      <c r="O33" s="14"/>
      <c r="P33" s="14"/>
      <c r="Q33" s="14"/>
      <c r="R33" s="14"/>
      <c r="S33" s="14"/>
      <c r="T33" s="14"/>
      <c r="U33" s="11">
        <v>10</v>
      </c>
      <c r="V33" s="11">
        <v>35</v>
      </c>
      <c r="W33" s="11">
        <v>3</v>
      </c>
      <c r="X33" s="11">
        <v>0</v>
      </c>
      <c r="Y33" s="11">
        <v>0</v>
      </c>
    </row>
    <row r="34" spans="1:25" ht="12" customHeight="1">
      <c r="A34" s="6">
        <f t="shared" si="1"/>
        <v>1.21</v>
      </c>
      <c r="B34" s="49"/>
      <c r="C34" s="1"/>
      <c r="D34" s="6">
        <f t="shared" si="2"/>
        <v>0.21</v>
      </c>
      <c r="E34" s="40"/>
      <c r="F34" s="20">
        <f t="shared" si="0"/>
        <v>0</v>
      </c>
      <c r="G34" s="20">
        <f t="shared" si="3"/>
        <v>0</v>
      </c>
      <c r="H34" s="39"/>
      <c r="I34" s="40"/>
      <c r="J34" s="40">
        <v>0.21</v>
      </c>
      <c r="K34" s="17">
        <f t="shared" si="4"/>
        <v>0</v>
      </c>
      <c r="L34" s="11">
        <f t="shared" si="5"/>
        <v>0</v>
      </c>
      <c r="M34" s="41" t="s">
        <v>69</v>
      </c>
      <c r="N34" s="5">
        <v>30</v>
      </c>
      <c r="O34" s="14"/>
      <c r="P34" s="14"/>
      <c r="Q34" s="14"/>
      <c r="R34" s="14"/>
      <c r="S34" s="14"/>
      <c r="T34" s="14"/>
      <c r="U34" s="11"/>
      <c r="V34" s="11"/>
      <c r="W34" s="11"/>
      <c r="X34" s="11"/>
      <c r="Y34" s="11"/>
    </row>
    <row r="35" spans="1:25" ht="12" customHeight="1">
      <c r="A35" s="6">
        <f t="shared" si="1"/>
        <v>1</v>
      </c>
      <c r="B35" s="49"/>
      <c r="C35" s="1"/>
      <c r="D35" s="6">
        <f t="shared" si="2"/>
        <v>0</v>
      </c>
      <c r="E35" s="40"/>
      <c r="F35" s="20">
        <f t="shared" si="0"/>
        <v>0</v>
      </c>
      <c r="G35" s="20">
        <f t="shared" si="3"/>
        <v>0</v>
      </c>
      <c r="H35" s="39"/>
      <c r="I35" s="40"/>
      <c r="J35" s="40">
        <v>0</v>
      </c>
      <c r="K35" s="17">
        <f t="shared" si="4"/>
        <v>0</v>
      </c>
      <c r="L35" s="11">
        <f t="shared" si="5"/>
        <v>0</v>
      </c>
      <c r="M35" s="41" t="s">
        <v>30</v>
      </c>
      <c r="N35" s="5">
        <v>31</v>
      </c>
      <c r="O35" s="14"/>
      <c r="P35" s="14"/>
      <c r="Q35" s="14"/>
      <c r="R35" s="14"/>
      <c r="S35" s="14"/>
      <c r="T35" s="14"/>
      <c r="U35" s="11"/>
      <c r="V35" s="11"/>
      <c r="W35" s="11"/>
      <c r="X35" s="11"/>
      <c r="Y35" s="11"/>
    </row>
    <row r="36" spans="1:25" ht="12" customHeight="1">
      <c r="A36" s="6">
        <f t="shared" si="1"/>
        <v>9.762304921968788</v>
      </c>
      <c r="B36" s="49"/>
      <c r="C36" s="1" t="s">
        <v>129</v>
      </c>
      <c r="D36" s="6">
        <f t="shared" si="2"/>
        <v>8.762304921968788</v>
      </c>
      <c r="E36" s="40"/>
      <c r="F36" s="20">
        <f t="shared" si="0"/>
        <v>5.762304921968788</v>
      </c>
      <c r="G36" s="20">
        <f t="shared" si="3"/>
        <v>48</v>
      </c>
      <c r="H36" s="39"/>
      <c r="I36" s="40">
        <v>1.5</v>
      </c>
      <c r="J36" s="40">
        <v>1.5</v>
      </c>
      <c r="K36" s="17">
        <f t="shared" si="4"/>
        <v>0</v>
      </c>
      <c r="L36" s="11">
        <f t="shared" si="5"/>
        <v>0</v>
      </c>
      <c r="M36" s="41" t="s">
        <v>70</v>
      </c>
      <c r="N36" s="5">
        <v>32</v>
      </c>
      <c r="O36" s="14">
        <v>7</v>
      </c>
      <c r="P36" s="14">
        <v>10</v>
      </c>
      <c r="Q36" s="14">
        <v>0</v>
      </c>
      <c r="R36" s="14">
        <v>12</v>
      </c>
      <c r="S36" s="14">
        <v>0</v>
      </c>
      <c r="T36" s="14">
        <v>19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</row>
    <row r="37" spans="1:25" ht="12" customHeight="1">
      <c r="A37" s="6">
        <f t="shared" si="1"/>
        <v>16.513505402160867</v>
      </c>
      <c r="B37" s="53"/>
      <c r="C37" s="1" t="s">
        <v>148</v>
      </c>
      <c r="D37" s="6">
        <f t="shared" si="2"/>
        <v>15.513505402160865</v>
      </c>
      <c r="E37" s="40"/>
      <c r="F37" s="20">
        <f t="shared" si="0"/>
        <v>8.763505402160865</v>
      </c>
      <c r="G37" s="20">
        <f t="shared" si="3"/>
        <v>73</v>
      </c>
      <c r="H37" s="39"/>
      <c r="I37" s="40">
        <v>1.5</v>
      </c>
      <c r="J37" s="40">
        <v>1.5</v>
      </c>
      <c r="K37" s="17">
        <f t="shared" si="4"/>
        <v>3.75</v>
      </c>
      <c r="L37" s="11">
        <f t="shared" si="5"/>
        <v>75</v>
      </c>
      <c r="M37" s="41" t="s">
        <v>71</v>
      </c>
      <c r="N37" s="5">
        <v>33</v>
      </c>
      <c r="O37" s="14">
        <v>15</v>
      </c>
      <c r="P37" s="14">
        <v>10</v>
      </c>
      <c r="Q37" s="14">
        <v>10</v>
      </c>
      <c r="R37" s="14">
        <v>12</v>
      </c>
      <c r="S37" s="14">
        <v>6</v>
      </c>
      <c r="T37" s="14">
        <v>20</v>
      </c>
      <c r="U37" s="11">
        <v>10</v>
      </c>
      <c r="V37" s="11">
        <v>30</v>
      </c>
      <c r="W37" s="11">
        <v>7</v>
      </c>
      <c r="X37" s="11">
        <v>18</v>
      </c>
      <c r="Y37" s="11">
        <v>10</v>
      </c>
    </row>
    <row r="38" spans="1:25" ht="12" customHeight="1">
      <c r="A38" s="6">
        <f>D38+1</f>
        <v>1</v>
      </c>
      <c r="B38" s="49"/>
      <c r="C38" s="48"/>
      <c r="D38" s="6">
        <f>E38+F38+H38+I38+J38+K38</f>
        <v>0</v>
      </c>
      <c r="E38" s="40"/>
      <c r="F38" s="20">
        <f>G38/8.33</f>
        <v>0</v>
      </c>
      <c r="G38" s="20">
        <f t="shared" si="3"/>
        <v>0</v>
      </c>
      <c r="H38" s="39"/>
      <c r="I38" s="40"/>
      <c r="J38" s="40"/>
      <c r="K38" s="17">
        <f t="shared" si="4"/>
        <v>0</v>
      </c>
      <c r="L38" s="11">
        <f t="shared" si="5"/>
        <v>0</v>
      </c>
      <c r="M38" s="41"/>
      <c r="N38" s="5">
        <v>47</v>
      </c>
      <c r="O38" s="14"/>
      <c r="P38" s="14"/>
      <c r="Q38" s="14"/>
      <c r="R38" s="14"/>
      <c r="S38" s="14"/>
      <c r="T38" s="14"/>
      <c r="U38" s="11"/>
      <c r="V38" s="11"/>
      <c r="W38" s="11"/>
      <c r="X38" s="11"/>
      <c r="Y38" s="11"/>
    </row>
    <row r="39" spans="1:25" ht="12" customHeight="1">
      <c r="A39" s="6">
        <f>D39+1</f>
        <v>1</v>
      </c>
      <c r="B39" s="53"/>
      <c r="C39" s="1"/>
      <c r="D39" s="6">
        <f>E39+F39+H39+I39+J39+K39</f>
        <v>0</v>
      </c>
      <c r="E39" s="40"/>
      <c r="F39" s="20">
        <f>G39/8.33</f>
        <v>0</v>
      </c>
      <c r="G39" s="20">
        <f t="shared" si="3"/>
        <v>0</v>
      </c>
      <c r="H39" s="39"/>
      <c r="I39" s="40"/>
      <c r="J39" s="40"/>
      <c r="K39" s="17">
        <f t="shared" si="4"/>
        <v>0</v>
      </c>
      <c r="L39" s="11">
        <f t="shared" si="5"/>
        <v>0</v>
      </c>
      <c r="M39" s="41"/>
      <c r="N39" s="5">
        <v>48</v>
      </c>
      <c r="O39" s="14"/>
      <c r="P39" s="14"/>
      <c r="Q39" s="14"/>
      <c r="R39" s="14"/>
      <c r="S39" s="14"/>
      <c r="T39" s="14"/>
      <c r="U39" s="11"/>
      <c r="V39" s="11"/>
      <c r="W39" s="11"/>
      <c r="X39" s="11"/>
      <c r="Y39" s="11"/>
    </row>
    <row r="40" spans="1:25" ht="12" customHeight="1">
      <c r="A40" s="42"/>
      <c r="B40" s="51"/>
      <c r="C40" s="42"/>
      <c r="D40" s="42"/>
      <c r="E40" s="42"/>
      <c r="F40" s="42"/>
      <c r="G40" s="34"/>
      <c r="H40" s="34"/>
      <c r="I40" s="42"/>
      <c r="J40" s="42"/>
      <c r="K40" s="42"/>
      <c r="L40" s="42"/>
      <c r="M40" s="35"/>
      <c r="N40" s="36">
        <v>54</v>
      </c>
      <c r="O40" s="37"/>
      <c r="P40" s="37"/>
      <c r="Q40" s="37"/>
      <c r="R40" s="37"/>
      <c r="S40" s="37"/>
      <c r="T40" s="37"/>
      <c r="U40" s="34"/>
      <c r="V40" s="34"/>
      <c r="W40" s="34"/>
      <c r="X40" s="34"/>
      <c r="Y40" s="34"/>
    </row>
    <row r="41" spans="1:25" ht="12" customHeight="1">
      <c r="A41" s="6">
        <f t="shared" si="1"/>
        <v>10.281632653061223</v>
      </c>
      <c r="B41" s="53"/>
      <c r="C41" s="1" t="s">
        <v>103</v>
      </c>
      <c r="D41" s="6">
        <f t="shared" si="2"/>
        <v>9.281632653061223</v>
      </c>
      <c r="E41" s="40"/>
      <c r="F41" s="20">
        <f t="shared" si="0"/>
        <v>4.081632653061225</v>
      </c>
      <c r="G41" s="20">
        <f t="shared" si="3"/>
        <v>34</v>
      </c>
      <c r="H41" s="1"/>
      <c r="I41" s="6"/>
      <c r="J41" s="6">
        <v>1.4</v>
      </c>
      <c r="K41" s="17">
        <f t="shared" si="4"/>
        <v>3.8</v>
      </c>
      <c r="L41" s="11">
        <f t="shared" si="5"/>
        <v>76</v>
      </c>
      <c r="M41" s="41" t="s">
        <v>72</v>
      </c>
      <c r="N41" s="5">
        <v>1</v>
      </c>
      <c r="O41" s="14">
        <v>7</v>
      </c>
      <c r="P41" s="14">
        <v>10</v>
      </c>
      <c r="Q41" s="14">
        <v>4</v>
      </c>
      <c r="R41" s="14">
        <v>13</v>
      </c>
      <c r="S41" s="14">
        <v>0</v>
      </c>
      <c r="T41" s="14">
        <v>0</v>
      </c>
      <c r="U41" s="11">
        <v>0</v>
      </c>
      <c r="V41" s="11">
        <v>28</v>
      </c>
      <c r="W41" s="11">
        <v>20</v>
      </c>
      <c r="X41" s="11">
        <v>18</v>
      </c>
      <c r="Y41" s="11">
        <v>10</v>
      </c>
    </row>
    <row r="42" spans="1:25" ht="12" customHeight="1">
      <c r="A42" s="6"/>
      <c r="B42" s="53"/>
      <c r="C42" s="48" t="s">
        <v>150</v>
      </c>
      <c r="D42" s="6">
        <f t="shared" si="2"/>
        <v>10.901920768307324</v>
      </c>
      <c r="E42" s="40"/>
      <c r="F42" s="20">
        <f t="shared" si="0"/>
        <v>4.801920768307323</v>
      </c>
      <c r="G42" s="20">
        <f t="shared" si="3"/>
        <v>40</v>
      </c>
      <c r="H42" s="39"/>
      <c r="I42" s="40">
        <v>1.5</v>
      </c>
      <c r="J42" s="40">
        <v>1.4</v>
      </c>
      <c r="K42" s="17">
        <f t="shared" si="4"/>
        <v>3.2</v>
      </c>
      <c r="L42" s="11">
        <f t="shared" si="5"/>
        <v>64</v>
      </c>
      <c r="M42" s="41" t="s">
        <v>73</v>
      </c>
      <c r="N42" s="5">
        <v>2</v>
      </c>
      <c r="O42" s="14">
        <v>9</v>
      </c>
      <c r="P42" s="14">
        <v>10</v>
      </c>
      <c r="Q42" s="14">
        <v>0</v>
      </c>
      <c r="R42" s="14">
        <v>12</v>
      </c>
      <c r="S42" s="14">
        <v>3</v>
      </c>
      <c r="T42" s="14">
        <v>6</v>
      </c>
      <c r="U42" s="11">
        <v>3</v>
      </c>
      <c r="V42" s="11">
        <v>40</v>
      </c>
      <c r="W42" s="11">
        <v>0</v>
      </c>
      <c r="X42" s="11">
        <v>11</v>
      </c>
      <c r="Y42" s="11">
        <v>10</v>
      </c>
    </row>
    <row r="43" spans="1:26" ht="12" customHeight="1">
      <c r="A43" s="6">
        <f t="shared" si="1"/>
        <v>7.900960384153661</v>
      </c>
      <c r="B43" s="49"/>
      <c r="C43" s="48" t="s">
        <v>130</v>
      </c>
      <c r="D43" s="6">
        <f t="shared" si="2"/>
        <v>6.900960384153661</v>
      </c>
      <c r="E43" s="40"/>
      <c r="F43" s="20">
        <f t="shared" si="0"/>
        <v>2.4009603841536613</v>
      </c>
      <c r="G43" s="20">
        <f t="shared" si="3"/>
        <v>20</v>
      </c>
      <c r="H43" s="39"/>
      <c r="I43" s="40">
        <v>1</v>
      </c>
      <c r="J43" s="40">
        <v>1.4</v>
      </c>
      <c r="K43" s="17">
        <f t="shared" si="4"/>
        <v>2.1</v>
      </c>
      <c r="L43" s="11">
        <f t="shared" si="5"/>
        <v>42</v>
      </c>
      <c r="M43" s="41" t="s">
        <v>74</v>
      </c>
      <c r="N43" s="5">
        <v>3</v>
      </c>
      <c r="O43" s="14">
        <v>0</v>
      </c>
      <c r="P43" s="14">
        <v>10</v>
      </c>
      <c r="Q43" s="14">
        <v>3</v>
      </c>
      <c r="R43" s="14">
        <v>0</v>
      </c>
      <c r="S43" s="14">
        <v>3</v>
      </c>
      <c r="T43" s="14">
        <v>4</v>
      </c>
      <c r="U43" s="11">
        <v>5</v>
      </c>
      <c r="V43" s="11">
        <v>20</v>
      </c>
      <c r="W43" s="11">
        <v>7</v>
      </c>
      <c r="X43" s="11">
        <v>0</v>
      </c>
      <c r="Y43" s="11">
        <v>10</v>
      </c>
      <c r="Z43" s="46"/>
    </row>
    <row r="44" spans="1:25" ht="12" customHeight="1">
      <c r="A44" s="6">
        <f t="shared" si="1"/>
        <v>1.6</v>
      </c>
      <c r="B44" s="49"/>
      <c r="C44" s="48"/>
      <c r="D44" s="6">
        <f t="shared" si="2"/>
        <v>0.6</v>
      </c>
      <c r="E44" s="40"/>
      <c r="F44" s="20">
        <f t="shared" si="0"/>
        <v>0</v>
      </c>
      <c r="G44" s="20">
        <f t="shared" si="3"/>
        <v>0</v>
      </c>
      <c r="H44" s="39"/>
      <c r="I44" s="40"/>
      <c r="J44" s="40">
        <v>0.6</v>
      </c>
      <c r="K44" s="17">
        <f t="shared" si="4"/>
        <v>0</v>
      </c>
      <c r="L44" s="11">
        <f t="shared" si="5"/>
        <v>0</v>
      </c>
      <c r="M44" s="41" t="s">
        <v>75</v>
      </c>
      <c r="N44" s="5">
        <v>4</v>
      </c>
      <c r="O44" s="14"/>
      <c r="P44" s="14"/>
      <c r="Q44" s="14"/>
      <c r="R44" s="14"/>
      <c r="S44" s="14"/>
      <c r="T44" s="14"/>
      <c r="U44" s="11"/>
      <c r="V44" s="11"/>
      <c r="W44" s="11"/>
      <c r="X44" s="11"/>
      <c r="Y44" s="11"/>
    </row>
    <row r="45" spans="1:25" ht="12" customHeight="1">
      <c r="A45" s="6"/>
      <c r="B45" s="49"/>
      <c r="C45" s="48" t="s">
        <v>135</v>
      </c>
      <c r="D45" s="6">
        <f t="shared" si="2"/>
        <v>12.151920768307322</v>
      </c>
      <c r="E45" s="40"/>
      <c r="F45" s="20">
        <f t="shared" si="0"/>
        <v>4.801920768307323</v>
      </c>
      <c r="G45" s="20">
        <f t="shared" si="3"/>
        <v>40</v>
      </c>
      <c r="H45" s="39">
        <v>1</v>
      </c>
      <c r="I45" s="40">
        <v>1.5</v>
      </c>
      <c r="J45" s="40">
        <v>1.5</v>
      </c>
      <c r="K45" s="17">
        <f t="shared" si="4"/>
        <v>3.35</v>
      </c>
      <c r="L45" s="11">
        <f t="shared" si="5"/>
        <v>67</v>
      </c>
      <c r="M45" s="41" t="s">
        <v>76</v>
      </c>
      <c r="N45" s="5">
        <v>5</v>
      </c>
      <c r="O45" s="14">
        <v>5</v>
      </c>
      <c r="P45" s="14">
        <v>10</v>
      </c>
      <c r="Q45" s="14">
        <v>0</v>
      </c>
      <c r="R45" s="14">
        <v>12</v>
      </c>
      <c r="S45" s="14">
        <v>8</v>
      </c>
      <c r="T45" s="14">
        <v>5</v>
      </c>
      <c r="U45" s="11">
        <v>10</v>
      </c>
      <c r="V45" s="11">
        <v>36</v>
      </c>
      <c r="W45" s="11">
        <v>0</v>
      </c>
      <c r="X45" s="11">
        <v>11</v>
      </c>
      <c r="Y45" s="11">
        <v>10</v>
      </c>
    </row>
    <row r="46" spans="1:25" ht="12" customHeight="1">
      <c r="A46" s="6">
        <f t="shared" si="1"/>
        <v>1.8</v>
      </c>
      <c r="B46" s="49"/>
      <c r="C46" s="48" t="s">
        <v>105</v>
      </c>
      <c r="D46" s="6">
        <f t="shared" si="2"/>
        <v>0.8</v>
      </c>
      <c r="E46" s="40"/>
      <c r="F46" s="20">
        <f t="shared" si="0"/>
        <v>0</v>
      </c>
      <c r="G46" s="20">
        <f t="shared" si="3"/>
        <v>0</v>
      </c>
      <c r="H46" s="39"/>
      <c r="I46" s="40"/>
      <c r="J46" s="40">
        <v>0.8</v>
      </c>
      <c r="K46" s="17">
        <f t="shared" si="4"/>
        <v>0</v>
      </c>
      <c r="L46" s="11">
        <f t="shared" si="5"/>
        <v>0</v>
      </c>
      <c r="M46" s="41" t="s">
        <v>77</v>
      </c>
      <c r="N46" s="5">
        <v>6</v>
      </c>
      <c r="O46" s="14"/>
      <c r="P46" s="14"/>
      <c r="Q46" s="14"/>
      <c r="R46" s="14"/>
      <c r="S46" s="14"/>
      <c r="T46" s="14"/>
      <c r="U46" s="11"/>
      <c r="V46" s="11"/>
      <c r="W46" s="11"/>
      <c r="X46" s="11"/>
      <c r="Y46" s="11"/>
    </row>
    <row r="47" spans="1:25" ht="12" customHeight="1">
      <c r="A47" s="6">
        <f t="shared" si="1"/>
        <v>18.413505402160865</v>
      </c>
      <c r="B47" s="53"/>
      <c r="C47" s="48" t="s">
        <v>106</v>
      </c>
      <c r="D47" s="6">
        <f t="shared" si="2"/>
        <v>17.413505402160865</v>
      </c>
      <c r="E47" s="40"/>
      <c r="F47" s="20">
        <f t="shared" si="0"/>
        <v>8.763505402160865</v>
      </c>
      <c r="G47" s="20">
        <f t="shared" si="3"/>
        <v>73</v>
      </c>
      <c r="H47" s="39">
        <v>1</v>
      </c>
      <c r="I47" s="40">
        <v>1.5</v>
      </c>
      <c r="J47" s="40">
        <v>1.5</v>
      </c>
      <c r="K47" s="17">
        <f t="shared" si="4"/>
        <v>4.65</v>
      </c>
      <c r="L47" s="11">
        <f t="shared" si="5"/>
        <v>93</v>
      </c>
      <c r="M47" s="41" t="s">
        <v>78</v>
      </c>
      <c r="N47" s="5">
        <v>7</v>
      </c>
      <c r="O47" s="14">
        <v>13</v>
      </c>
      <c r="P47" s="14">
        <v>10</v>
      </c>
      <c r="Q47" s="14">
        <v>4</v>
      </c>
      <c r="R47" s="14">
        <v>12</v>
      </c>
      <c r="S47" s="14">
        <v>20</v>
      </c>
      <c r="T47" s="14">
        <v>14</v>
      </c>
      <c r="U47" s="11">
        <v>10</v>
      </c>
      <c r="V47" s="11">
        <v>40</v>
      </c>
      <c r="W47" s="11">
        <v>20</v>
      </c>
      <c r="X47" s="11">
        <v>13</v>
      </c>
      <c r="Y47" s="11">
        <v>10</v>
      </c>
    </row>
    <row r="48" spans="1:25" ht="12" customHeight="1">
      <c r="A48" s="6">
        <f t="shared" si="1"/>
        <v>3.05</v>
      </c>
      <c r="B48" s="49"/>
      <c r="C48" s="48" t="s">
        <v>144</v>
      </c>
      <c r="D48" s="6">
        <f t="shared" si="2"/>
        <v>2.05</v>
      </c>
      <c r="E48" s="40"/>
      <c r="F48" s="20">
        <f t="shared" si="0"/>
        <v>0</v>
      </c>
      <c r="G48" s="20">
        <f t="shared" si="3"/>
        <v>0</v>
      </c>
      <c r="H48" s="39"/>
      <c r="I48" s="40"/>
      <c r="J48" s="38">
        <v>1</v>
      </c>
      <c r="K48" s="17">
        <f t="shared" si="4"/>
        <v>1.05</v>
      </c>
      <c r="L48" s="11">
        <f t="shared" si="5"/>
        <v>21</v>
      </c>
      <c r="M48" s="41" t="s">
        <v>79</v>
      </c>
      <c r="N48" s="5">
        <v>8</v>
      </c>
      <c r="O48" s="14"/>
      <c r="P48" s="14"/>
      <c r="Q48" s="14"/>
      <c r="R48" s="14"/>
      <c r="S48" s="14"/>
      <c r="T48" s="14"/>
      <c r="U48" s="11">
        <v>0</v>
      </c>
      <c r="V48" s="11">
        <v>6</v>
      </c>
      <c r="W48" s="11">
        <v>5</v>
      </c>
      <c r="X48" s="11">
        <v>0</v>
      </c>
      <c r="Y48" s="11">
        <v>10</v>
      </c>
    </row>
    <row r="49" spans="1:25" ht="12" customHeight="1">
      <c r="A49" s="6"/>
      <c r="B49" s="56"/>
      <c r="C49" s="1" t="s">
        <v>139</v>
      </c>
      <c r="D49" s="6">
        <f t="shared" si="2"/>
        <v>19.584033613445378</v>
      </c>
      <c r="E49" s="40"/>
      <c r="F49" s="20">
        <f t="shared" si="0"/>
        <v>10.084033613445378</v>
      </c>
      <c r="G49" s="20">
        <f t="shared" si="3"/>
        <v>84</v>
      </c>
      <c r="H49" s="39">
        <v>1</v>
      </c>
      <c r="I49" s="40">
        <v>1</v>
      </c>
      <c r="J49" s="38">
        <v>2.5</v>
      </c>
      <c r="K49" s="17">
        <f t="shared" si="4"/>
        <v>5</v>
      </c>
      <c r="L49" s="11">
        <f t="shared" si="5"/>
        <v>100</v>
      </c>
      <c r="M49" s="41" t="s">
        <v>80</v>
      </c>
      <c r="N49" s="5">
        <v>9</v>
      </c>
      <c r="O49" s="14">
        <v>9</v>
      </c>
      <c r="P49" s="14">
        <v>0</v>
      </c>
      <c r="Q49" s="14">
        <v>10</v>
      </c>
      <c r="R49" s="14">
        <v>25</v>
      </c>
      <c r="S49" s="14">
        <v>20</v>
      </c>
      <c r="T49" s="14">
        <v>20</v>
      </c>
      <c r="U49" s="11">
        <v>10</v>
      </c>
      <c r="V49" s="11">
        <v>40</v>
      </c>
      <c r="W49" s="11">
        <v>20</v>
      </c>
      <c r="X49" s="11">
        <v>20</v>
      </c>
      <c r="Y49" s="11">
        <v>10</v>
      </c>
    </row>
    <row r="50" spans="1:25" ht="12" customHeight="1">
      <c r="A50" s="6">
        <f t="shared" si="1"/>
        <v>17.093217286914765</v>
      </c>
      <c r="B50" s="53"/>
      <c r="C50" s="48" t="s">
        <v>143</v>
      </c>
      <c r="D50" s="6">
        <f t="shared" si="2"/>
        <v>16.093217286914765</v>
      </c>
      <c r="E50" s="40"/>
      <c r="F50" s="20">
        <f t="shared" si="0"/>
        <v>8.043217286914766</v>
      </c>
      <c r="G50" s="20">
        <f t="shared" si="3"/>
        <v>67</v>
      </c>
      <c r="H50" s="39">
        <v>1</v>
      </c>
      <c r="I50" s="40">
        <v>1.5</v>
      </c>
      <c r="J50" s="40">
        <v>1.3</v>
      </c>
      <c r="K50" s="17">
        <f t="shared" si="4"/>
        <v>4.25</v>
      </c>
      <c r="L50" s="11">
        <f t="shared" si="5"/>
        <v>85</v>
      </c>
      <c r="M50" s="41" t="s">
        <v>81</v>
      </c>
      <c r="N50" s="5">
        <v>10</v>
      </c>
      <c r="O50" s="14">
        <v>15</v>
      </c>
      <c r="P50" s="14">
        <v>10</v>
      </c>
      <c r="Q50" s="14">
        <v>0</v>
      </c>
      <c r="R50" s="14">
        <v>25</v>
      </c>
      <c r="S50" s="14">
        <v>7</v>
      </c>
      <c r="T50" s="14">
        <v>10</v>
      </c>
      <c r="U50" s="11">
        <v>0</v>
      </c>
      <c r="V50" s="11">
        <v>40</v>
      </c>
      <c r="W50" s="11">
        <v>17</v>
      </c>
      <c r="X50" s="11">
        <v>18</v>
      </c>
      <c r="Y50" s="11">
        <v>10</v>
      </c>
    </row>
    <row r="51" spans="1:25" ht="12" customHeight="1">
      <c r="A51" s="6">
        <f t="shared" si="1"/>
        <v>14.503361344537815</v>
      </c>
      <c r="B51" s="49"/>
      <c r="C51" s="48" t="s">
        <v>152</v>
      </c>
      <c r="D51" s="6">
        <f t="shared" si="2"/>
        <v>13.503361344537815</v>
      </c>
      <c r="E51" s="40"/>
      <c r="F51" s="20">
        <f t="shared" si="0"/>
        <v>8.403361344537815</v>
      </c>
      <c r="G51" s="20">
        <f t="shared" si="3"/>
        <v>70</v>
      </c>
      <c r="H51" s="39"/>
      <c r="I51" s="40"/>
      <c r="J51" s="38">
        <v>1.5</v>
      </c>
      <c r="K51" s="17">
        <f t="shared" si="4"/>
        <v>3.6</v>
      </c>
      <c r="L51" s="11">
        <f t="shared" si="5"/>
        <v>72</v>
      </c>
      <c r="M51" s="41" t="s">
        <v>82</v>
      </c>
      <c r="N51" s="5">
        <v>11</v>
      </c>
      <c r="O51" s="14">
        <v>15</v>
      </c>
      <c r="P51" s="14">
        <v>10</v>
      </c>
      <c r="Q51" s="14">
        <v>0</v>
      </c>
      <c r="R51" s="14">
        <v>25</v>
      </c>
      <c r="S51" s="14">
        <v>0</v>
      </c>
      <c r="T51" s="14">
        <v>20</v>
      </c>
      <c r="U51" s="11">
        <v>0</v>
      </c>
      <c r="V51" s="11">
        <v>25</v>
      </c>
      <c r="W51" s="11">
        <v>20</v>
      </c>
      <c r="X51" s="11">
        <v>17</v>
      </c>
      <c r="Y51" s="11">
        <v>10</v>
      </c>
    </row>
    <row r="52" spans="1:25" ht="12" customHeight="1">
      <c r="A52" s="6">
        <f t="shared" si="1"/>
        <v>11.002400960384152</v>
      </c>
      <c r="B52" s="53" t="s">
        <v>160</v>
      </c>
      <c r="C52" s="1" t="s">
        <v>114</v>
      </c>
      <c r="D52" s="6">
        <f t="shared" si="2"/>
        <v>10.002400960384152</v>
      </c>
      <c r="E52" s="40"/>
      <c r="F52" s="20">
        <f t="shared" si="0"/>
        <v>6.002400960384153</v>
      </c>
      <c r="G52" s="20">
        <f t="shared" si="3"/>
        <v>50</v>
      </c>
      <c r="H52" s="39"/>
      <c r="I52" s="40">
        <v>0</v>
      </c>
      <c r="J52" s="40">
        <v>1.4</v>
      </c>
      <c r="K52" s="17">
        <f t="shared" si="4"/>
        <v>2.6</v>
      </c>
      <c r="L52" s="11">
        <f t="shared" si="5"/>
        <v>52</v>
      </c>
      <c r="M52" s="41" t="s">
        <v>83</v>
      </c>
      <c r="N52" s="5">
        <v>12</v>
      </c>
      <c r="O52" s="14">
        <v>11</v>
      </c>
      <c r="P52" s="14">
        <v>10</v>
      </c>
      <c r="Q52" s="14">
        <v>0</v>
      </c>
      <c r="R52" s="14">
        <v>6</v>
      </c>
      <c r="S52" s="14">
        <v>4</v>
      </c>
      <c r="T52" s="14">
        <v>19</v>
      </c>
      <c r="U52" s="11">
        <v>10</v>
      </c>
      <c r="V52" s="11">
        <v>7</v>
      </c>
      <c r="W52" s="11">
        <v>7</v>
      </c>
      <c r="X52" s="11">
        <v>18</v>
      </c>
      <c r="Y52" s="11">
        <v>10</v>
      </c>
    </row>
    <row r="53" spans="1:25" ht="12" customHeight="1">
      <c r="A53" s="6">
        <f t="shared" si="1"/>
        <v>7.1113445378151265</v>
      </c>
      <c r="B53" s="53"/>
      <c r="C53" s="48" t="s">
        <v>149</v>
      </c>
      <c r="D53" s="6">
        <f t="shared" si="2"/>
        <v>6.1113445378151265</v>
      </c>
      <c r="E53" s="40"/>
      <c r="F53" s="20">
        <f t="shared" si="0"/>
        <v>3.361344537815126</v>
      </c>
      <c r="G53" s="20">
        <f t="shared" si="3"/>
        <v>28</v>
      </c>
      <c r="H53" s="39"/>
      <c r="I53" s="40"/>
      <c r="J53" s="38">
        <v>1.1</v>
      </c>
      <c r="K53" s="17">
        <f t="shared" si="4"/>
        <v>1.65</v>
      </c>
      <c r="L53" s="11">
        <f t="shared" si="5"/>
        <v>33</v>
      </c>
      <c r="M53" s="41" t="s">
        <v>84</v>
      </c>
      <c r="N53" s="5">
        <v>13</v>
      </c>
      <c r="O53" s="14">
        <v>0</v>
      </c>
      <c r="P53" s="14">
        <v>10</v>
      </c>
      <c r="Q53" s="14">
        <v>3</v>
      </c>
      <c r="R53" s="14">
        <v>6</v>
      </c>
      <c r="S53" s="14">
        <v>2</v>
      </c>
      <c r="T53" s="14">
        <v>7</v>
      </c>
      <c r="U53" s="11">
        <v>3</v>
      </c>
      <c r="V53" s="11">
        <v>10</v>
      </c>
      <c r="W53" s="11">
        <v>8</v>
      </c>
      <c r="X53" s="11">
        <v>5</v>
      </c>
      <c r="Y53" s="11">
        <v>7</v>
      </c>
    </row>
    <row r="54" spans="1:25" ht="12" customHeight="1">
      <c r="A54" s="6">
        <f t="shared" si="1"/>
        <v>12.162545018007203</v>
      </c>
      <c r="B54" s="53"/>
      <c r="C54" s="48" t="s">
        <v>136</v>
      </c>
      <c r="D54" s="6">
        <f t="shared" si="2"/>
        <v>11.162545018007203</v>
      </c>
      <c r="E54" s="40"/>
      <c r="F54" s="20">
        <f t="shared" si="0"/>
        <v>6.362545018007203</v>
      </c>
      <c r="G54" s="20">
        <f t="shared" si="3"/>
        <v>53</v>
      </c>
      <c r="H54" s="39"/>
      <c r="I54" s="40">
        <v>1.5</v>
      </c>
      <c r="J54" s="38">
        <v>1.3</v>
      </c>
      <c r="K54" s="17">
        <f t="shared" si="4"/>
        <v>2</v>
      </c>
      <c r="L54" s="11">
        <f t="shared" si="5"/>
        <v>40</v>
      </c>
      <c r="M54" s="41" t="s">
        <v>85</v>
      </c>
      <c r="N54" s="5">
        <v>14</v>
      </c>
      <c r="O54" s="14">
        <v>15</v>
      </c>
      <c r="P54" s="14">
        <v>10</v>
      </c>
      <c r="Q54" s="14">
        <v>0</v>
      </c>
      <c r="R54" s="14">
        <v>9</v>
      </c>
      <c r="S54" s="14">
        <v>0</v>
      </c>
      <c r="T54" s="14">
        <v>19</v>
      </c>
      <c r="U54" s="11">
        <v>2</v>
      </c>
      <c r="V54" s="11">
        <v>29</v>
      </c>
      <c r="W54" s="11">
        <v>0</v>
      </c>
      <c r="X54" s="11">
        <v>7</v>
      </c>
      <c r="Y54" s="11">
        <v>2</v>
      </c>
    </row>
    <row r="55" spans="1:25" ht="12" customHeight="1">
      <c r="A55" s="6">
        <f t="shared" si="1"/>
        <v>15.65264105642257</v>
      </c>
      <c r="B55" s="53"/>
      <c r="C55" s="48" t="s">
        <v>122</v>
      </c>
      <c r="D55" s="6">
        <f t="shared" si="2"/>
        <v>14.65264105642257</v>
      </c>
      <c r="E55" s="40"/>
      <c r="F55" s="20">
        <f t="shared" si="0"/>
        <v>6.602641056422569</v>
      </c>
      <c r="G55" s="20">
        <f t="shared" si="3"/>
        <v>55</v>
      </c>
      <c r="H55" s="1">
        <v>1</v>
      </c>
      <c r="I55" s="6">
        <v>1.5</v>
      </c>
      <c r="J55" s="6">
        <v>1.4</v>
      </c>
      <c r="K55" s="17">
        <f t="shared" si="4"/>
        <v>4.15</v>
      </c>
      <c r="L55" s="11">
        <f t="shared" si="5"/>
        <v>83</v>
      </c>
      <c r="M55" s="41" t="s">
        <v>86</v>
      </c>
      <c r="N55" s="5">
        <v>15</v>
      </c>
      <c r="O55" s="14">
        <v>3</v>
      </c>
      <c r="P55" s="14">
        <v>10</v>
      </c>
      <c r="Q55" s="14">
        <v>3</v>
      </c>
      <c r="R55" s="14">
        <v>25</v>
      </c>
      <c r="S55" s="14">
        <v>4</v>
      </c>
      <c r="T55" s="14">
        <v>10</v>
      </c>
      <c r="U55" s="11">
        <v>0</v>
      </c>
      <c r="V55" s="11">
        <v>40</v>
      </c>
      <c r="W55" s="11">
        <v>15</v>
      </c>
      <c r="X55" s="11">
        <v>18</v>
      </c>
      <c r="Y55" s="11">
        <v>10</v>
      </c>
    </row>
    <row r="56" spans="1:25" ht="12" customHeight="1">
      <c r="A56" s="6">
        <f t="shared" si="1"/>
        <v>3.65</v>
      </c>
      <c r="B56" s="49"/>
      <c r="C56" s="48" t="s">
        <v>120</v>
      </c>
      <c r="D56" s="6">
        <f t="shared" si="2"/>
        <v>2.65</v>
      </c>
      <c r="E56" s="40"/>
      <c r="F56" s="20">
        <f t="shared" si="0"/>
        <v>0</v>
      </c>
      <c r="G56" s="20">
        <f t="shared" si="3"/>
        <v>0</v>
      </c>
      <c r="H56" s="39"/>
      <c r="I56" s="40"/>
      <c r="J56" s="38">
        <v>0</v>
      </c>
      <c r="K56" s="17">
        <f t="shared" si="4"/>
        <v>2.65</v>
      </c>
      <c r="L56" s="11">
        <f t="shared" si="5"/>
        <v>53</v>
      </c>
      <c r="M56" s="41" t="s">
        <v>87</v>
      </c>
      <c r="N56" s="5">
        <v>16</v>
      </c>
      <c r="O56" s="14"/>
      <c r="P56" s="14"/>
      <c r="Q56" s="14"/>
      <c r="R56" s="14"/>
      <c r="S56" s="14"/>
      <c r="T56" s="14"/>
      <c r="U56" s="11">
        <v>3</v>
      </c>
      <c r="V56" s="11">
        <v>20</v>
      </c>
      <c r="W56" s="11">
        <v>10</v>
      </c>
      <c r="X56" s="11">
        <v>20</v>
      </c>
      <c r="Y56" s="11">
        <v>0</v>
      </c>
    </row>
    <row r="57" spans="1:25" ht="12" customHeight="1">
      <c r="A57" s="6">
        <f t="shared" si="1"/>
        <v>5.55</v>
      </c>
      <c r="B57" s="49"/>
      <c r="C57" s="48" t="s">
        <v>137</v>
      </c>
      <c r="D57" s="6">
        <f t="shared" si="2"/>
        <v>4.55</v>
      </c>
      <c r="E57" s="40"/>
      <c r="F57" s="20">
        <f t="shared" si="0"/>
        <v>0</v>
      </c>
      <c r="G57" s="20">
        <f aca="true" t="shared" si="6" ref="G57:G72">P57+Q57+R57+S57+T57+O57</f>
        <v>0</v>
      </c>
      <c r="H57" s="39"/>
      <c r="I57" s="40"/>
      <c r="J57" s="40">
        <v>1</v>
      </c>
      <c r="K57" s="17">
        <f aca="true" t="shared" si="7" ref="K57:K73">L57/20</f>
        <v>3.55</v>
      </c>
      <c r="L57" s="11">
        <f aca="true" t="shared" si="8" ref="L57:L73">Y57+X57+W57+V57+U57</f>
        <v>71</v>
      </c>
      <c r="M57" s="41" t="s">
        <v>88</v>
      </c>
      <c r="N57" s="5">
        <v>17</v>
      </c>
      <c r="O57" s="14"/>
      <c r="P57" s="14"/>
      <c r="Q57" s="14"/>
      <c r="R57" s="14"/>
      <c r="S57" s="14"/>
      <c r="T57" s="14"/>
      <c r="U57" s="11">
        <v>3</v>
      </c>
      <c r="V57" s="11">
        <v>30</v>
      </c>
      <c r="W57" s="11">
        <v>10</v>
      </c>
      <c r="X57" s="11">
        <v>18</v>
      </c>
      <c r="Y57" s="11">
        <v>10</v>
      </c>
    </row>
    <row r="58" spans="1:25" ht="12" customHeight="1">
      <c r="A58" s="6"/>
      <c r="B58" s="53"/>
      <c r="C58" s="1" t="s">
        <v>124</v>
      </c>
      <c r="D58" s="6">
        <f t="shared" si="2"/>
        <v>13.22220888355342</v>
      </c>
      <c r="E58" s="40"/>
      <c r="F58" s="20">
        <f t="shared" si="0"/>
        <v>5.5222088835534215</v>
      </c>
      <c r="G58" s="20">
        <f t="shared" si="6"/>
        <v>46</v>
      </c>
      <c r="H58" s="39">
        <v>1</v>
      </c>
      <c r="I58" s="40">
        <v>1.5</v>
      </c>
      <c r="J58" s="38">
        <v>1.5</v>
      </c>
      <c r="K58" s="17">
        <f t="shared" si="7"/>
        <v>3.7</v>
      </c>
      <c r="L58" s="11">
        <f t="shared" si="8"/>
        <v>74</v>
      </c>
      <c r="M58" s="41" t="s">
        <v>89</v>
      </c>
      <c r="N58" s="5">
        <v>18</v>
      </c>
      <c r="O58" s="14">
        <v>7</v>
      </c>
      <c r="P58" s="14">
        <v>3</v>
      </c>
      <c r="Q58" s="14">
        <v>0</v>
      </c>
      <c r="R58" s="14">
        <v>12</v>
      </c>
      <c r="S58" s="14">
        <v>5</v>
      </c>
      <c r="T58" s="14">
        <v>19</v>
      </c>
      <c r="U58" s="11">
        <v>10</v>
      </c>
      <c r="V58" s="11">
        <v>33</v>
      </c>
      <c r="W58" s="11">
        <v>7</v>
      </c>
      <c r="X58" s="11">
        <v>17</v>
      </c>
      <c r="Y58" s="11">
        <v>7</v>
      </c>
    </row>
    <row r="59" spans="1:25" ht="12" customHeight="1">
      <c r="A59" s="6">
        <f t="shared" si="1"/>
        <v>1.2</v>
      </c>
      <c r="B59" s="53"/>
      <c r="C59" s="48"/>
      <c r="D59" s="6">
        <f aca="true" t="shared" si="9" ref="D59:D71">E59+F59+H59+I59+J59+K59</f>
        <v>0.2</v>
      </c>
      <c r="E59" s="40"/>
      <c r="F59" s="20">
        <f aca="true" t="shared" si="10" ref="F59:F71">G59/8.33</f>
        <v>0</v>
      </c>
      <c r="G59" s="20">
        <f t="shared" si="6"/>
        <v>0</v>
      </c>
      <c r="H59" s="39"/>
      <c r="I59" s="40"/>
      <c r="J59" s="38">
        <v>0.2</v>
      </c>
      <c r="K59" s="17">
        <f t="shared" si="7"/>
        <v>0</v>
      </c>
      <c r="L59" s="11">
        <f t="shared" si="8"/>
        <v>0</v>
      </c>
      <c r="M59" s="41" t="s">
        <v>90</v>
      </c>
      <c r="N59" s="5">
        <v>19</v>
      </c>
      <c r="O59" s="14"/>
      <c r="P59" s="14"/>
      <c r="Q59" s="14"/>
      <c r="R59" s="14"/>
      <c r="S59" s="14"/>
      <c r="T59" s="14"/>
      <c r="U59" s="11"/>
      <c r="V59" s="11"/>
      <c r="W59" s="11"/>
      <c r="X59" s="11"/>
      <c r="Y59" s="11"/>
    </row>
    <row r="60" spans="1:26" ht="12" customHeight="1">
      <c r="A60" s="6">
        <f aca="true" t="shared" si="11" ref="A60:A72">D60+1</f>
        <v>4.95</v>
      </c>
      <c r="B60" s="49"/>
      <c r="C60" s="1" t="s">
        <v>126</v>
      </c>
      <c r="D60" s="6">
        <f t="shared" si="9"/>
        <v>3.95</v>
      </c>
      <c r="E60" s="40"/>
      <c r="F60" s="20">
        <f t="shared" si="10"/>
        <v>0</v>
      </c>
      <c r="G60" s="20">
        <f t="shared" si="6"/>
        <v>0</v>
      </c>
      <c r="H60" s="39"/>
      <c r="I60" s="40"/>
      <c r="J60" s="40">
        <v>1</v>
      </c>
      <c r="K60" s="17">
        <f t="shared" si="7"/>
        <v>2.95</v>
      </c>
      <c r="L60" s="11">
        <f t="shared" si="8"/>
        <v>59</v>
      </c>
      <c r="M60" s="41" t="s">
        <v>91</v>
      </c>
      <c r="N60" s="5">
        <v>20</v>
      </c>
      <c r="O60" s="14"/>
      <c r="P60" s="14"/>
      <c r="Q60" s="14"/>
      <c r="R60" s="14"/>
      <c r="S60" s="14"/>
      <c r="T60" s="14"/>
      <c r="U60" s="11">
        <v>0</v>
      </c>
      <c r="V60" s="11">
        <v>17</v>
      </c>
      <c r="W60" s="11">
        <v>20</v>
      </c>
      <c r="X60" s="11">
        <v>15</v>
      </c>
      <c r="Y60" s="11">
        <v>7</v>
      </c>
      <c r="Z60" s="46"/>
    </row>
    <row r="61" spans="1:25" ht="12" customHeight="1">
      <c r="A61" s="6">
        <f t="shared" si="11"/>
        <v>14.584033613445378</v>
      </c>
      <c r="B61" s="49"/>
      <c r="C61" s="1" t="s">
        <v>132</v>
      </c>
      <c r="D61" s="6">
        <f t="shared" si="9"/>
        <v>13.584033613445378</v>
      </c>
      <c r="E61" s="40"/>
      <c r="F61" s="20">
        <f t="shared" si="10"/>
        <v>10.084033613445378</v>
      </c>
      <c r="G61" s="20">
        <f t="shared" si="6"/>
        <v>84</v>
      </c>
      <c r="H61" s="39"/>
      <c r="I61" s="6"/>
      <c r="J61" s="40"/>
      <c r="K61" s="17">
        <f t="shared" si="7"/>
        <v>3.5</v>
      </c>
      <c r="L61" s="11">
        <f t="shared" si="8"/>
        <v>70</v>
      </c>
      <c r="M61" s="41" t="s">
        <v>92</v>
      </c>
      <c r="N61" s="5">
        <v>21</v>
      </c>
      <c r="O61" s="14">
        <v>15</v>
      </c>
      <c r="P61" s="14">
        <v>10</v>
      </c>
      <c r="Q61" s="14">
        <v>0</v>
      </c>
      <c r="R61" s="14">
        <v>20</v>
      </c>
      <c r="S61" s="14">
        <v>20</v>
      </c>
      <c r="T61" s="14">
        <v>19</v>
      </c>
      <c r="U61" s="11">
        <v>10</v>
      </c>
      <c r="V61" s="11">
        <v>40</v>
      </c>
      <c r="W61" s="11">
        <v>0</v>
      </c>
      <c r="X61" s="11">
        <v>10</v>
      </c>
      <c r="Y61" s="11">
        <v>10</v>
      </c>
    </row>
    <row r="62" spans="1:25" ht="12" customHeight="1">
      <c r="A62" s="6"/>
      <c r="B62" s="53"/>
      <c r="C62" s="48"/>
      <c r="D62" s="6">
        <f t="shared" si="9"/>
        <v>0.5</v>
      </c>
      <c r="E62" s="1"/>
      <c r="F62" s="20">
        <f t="shared" si="10"/>
        <v>0</v>
      </c>
      <c r="G62" s="20">
        <f t="shared" si="6"/>
        <v>0</v>
      </c>
      <c r="H62" s="1"/>
      <c r="I62" s="6"/>
      <c r="J62" s="38">
        <v>0.5</v>
      </c>
      <c r="K62" s="17">
        <f t="shared" si="7"/>
        <v>0</v>
      </c>
      <c r="L62" s="11">
        <f t="shared" si="8"/>
        <v>0</v>
      </c>
      <c r="M62" s="41" t="s">
        <v>93</v>
      </c>
      <c r="N62" s="5">
        <v>22</v>
      </c>
      <c r="O62" s="14"/>
      <c r="P62" s="14"/>
      <c r="Q62" s="14"/>
      <c r="R62" s="14"/>
      <c r="S62" s="14"/>
      <c r="T62" s="14"/>
      <c r="U62" s="11"/>
      <c r="V62" s="11"/>
      <c r="W62" s="11"/>
      <c r="X62" s="11"/>
      <c r="Y62" s="11"/>
    </row>
    <row r="63" spans="1:25" ht="12" customHeight="1">
      <c r="A63" s="6">
        <f t="shared" si="11"/>
        <v>1.7</v>
      </c>
      <c r="B63" s="49"/>
      <c r="C63" s="1"/>
      <c r="D63" s="6">
        <f t="shared" si="9"/>
        <v>0.7</v>
      </c>
      <c r="E63" s="40"/>
      <c r="F63" s="20">
        <f t="shared" si="10"/>
        <v>0</v>
      </c>
      <c r="G63" s="20">
        <f t="shared" si="6"/>
        <v>0</v>
      </c>
      <c r="H63" s="39"/>
      <c r="I63" s="40"/>
      <c r="J63" s="40">
        <v>0.7</v>
      </c>
      <c r="K63" s="17">
        <f t="shared" si="7"/>
        <v>0</v>
      </c>
      <c r="L63" s="11">
        <f t="shared" si="8"/>
        <v>0</v>
      </c>
      <c r="M63" s="41" t="s">
        <v>94</v>
      </c>
      <c r="N63" s="5">
        <v>23</v>
      </c>
      <c r="O63" s="14"/>
      <c r="P63" s="14"/>
      <c r="Q63" s="14"/>
      <c r="R63" s="14"/>
      <c r="S63" s="14"/>
      <c r="T63" s="14"/>
      <c r="U63" s="11"/>
      <c r="V63" s="11"/>
      <c r="W63" s="11"/>
      <c r="X63" s="11"/>
      <c r="Y63" s="11"/>
    </row>
    <row r="64" spans="1:25" ht="12" customHeight="1">
      <c r="A64" s="6">
        <f t="shared" si="11"/>
        <v>1</v>
      </c>
      <c r="B64" s="53"/>
      <c r="C64" s="48"/>
      <c r="D64" s="6">
        <f t="shared" si="9"/>
        <v>0</v>
      </c>
      <c r="E64" s="40"/>
      <c r="F64" s="20">
        <f t="shared" si="10"/>
        <v>0</v>
      </c>
      <c r="G64" s="20">
        <f t="shared" si="6"/>
        <v>0</v>
      </c>
      <c r="H64" s="39"/>
      <c r="I64" s="40"/>
      <c r="J64" s="38"/>
      <c r="K64" s="17">
        <f t="shared" si="7"/>
        <v>0</v>
      </c>
      <c r="L64" s="11">
        <f t="shared" si="8"/>
        <v>0</v>
      </c>
      <c r="M64" s="41" t="s">
        <v>95</v>
      </c>
      <c r="N64" s="5">
        <v>24</v>
      </c>
      <c r="O64" s="14"/>
      <c r="P64" s="14"/>
      <c r="Q64" s="14"/>
      <c r="R64" s="14"/>
      <c r="S64" s="14"/>
      <c r="T64" s="14"/>
      <c r="U64" s="11"/>
      <c r="V64" s="11"/>
      <c r="W64" s="11"/>
      <c r="X64" s="11"/>
      <c r="Y64" s="11"/>
    </row>
    <row r="65" spans="1:25" ht="12" customHeight="1">
      <c r="A65" s="6">
        <f t="shared" si="11"/>
        <v>12.12124849939976</v>
      </c>
      <c r="B65" s="49"/>
      <c r="C65" s="48" t="s">
        <v>115</v>
      </c>
      <c r="D65" s="6">
        <f t="shared" si="9"/>
        <v>11.12124849939976</v>
      </c>
      <c r="E65" s="40"/>
      <c r="F65" s="20">
        <f t="shared" si="10"/>
        <v>3.12124849939976</v>
      </c>
      <c r="G65" s="20">
        <f t="shared" si="6"/>
        <v>26</v>
      </c>
      <c r="H65" s="39">
        <v>1</v>
      </c>
      <c r="I65" s="40">
        <v>1.5</v>
      </c>
      <c r="J65" s="40">
        <v>1.5</v>
      </c>
      <c r="K65" s="17">
        <f t="shared" si="7"/>
        <v>4</v>
      </c>
      <c r="L65" s="11">
        <f t="shared" si="8"/>
        <v>80</v>
      </c>
      <c r="M65" s="41" t="s">
        <v>96</v>
      </c>
      <c r="N65" s="5">
        <v>25</v>
      </c>
      <c r="O65" s="14">
        <v>0</v>
      </c>
      <c r="P65" s="14">
        <v>10</v>
      </c>
      <c r="Q65" s="14">
        <v>0</v>
      </c>
      <c r="R65" s="14">
        <v>0</v>
      </c>
      <c r="S65" s="14">
        <v>9</v>
      </c>
      <c r="T65" s="14">
        <v>7</v>
      </c>
      <c r="U65" s="11">
        <v>10</v>
      </c>
      <c r="V65" s="11">
        <v>20</v>
      </c>
      <c r="W65" s="11">
        <v>20</v>
      </c>
      <c r="X65" s="11">
        <v>20</v>
      </c>
      <c r="Y65" s="11">
        <v>10</v>
      </c>
    </row>
    <row r="66" spans="1:25" ht="12" customHeight="1">
      <c r="A66" s="6">
        <f t="shared" si="11"/>
        <v>17.65360144057623</v>
      </c>
      <c r="B66" s="53"/>
      <c r="C66" s="1" t="s">
        <v>121</v>
      </c>
      <c r="D66" s="6">
        <f t="shared" si="9"/>
        <v>16.65360144057623</v>
      </c>
      <c r="E66" s="40"/>
      <c r="F66" s="20">
        <f t="shared" si="10"/>
        <v>9.003601440576231</v>
      </c>
      <c r="G66" s="20">
        <f t="shared" si="6"/>
        <v>75</v>
      </c>
      <c r="H66" s="39">
        <v>1</v>
      </c>
      <c r="I66" s="40">
        <v>1.5</v>
      </c>
      <c r="J66" s="40">
        <v>1.5</v>
      </c>
      <c r="K66" s="17">
        <f t="shared" si="7"/>
        <v>3.65</v>
      </c>
      <c r="L66" s="11">
        <f t="shared" si="8"/>
        <v>73</v>
      </c>
      <c r="M66" s="41" t="s">
        <v>97</v>
      </c>
      <c r="N66" s="5">
        <v>26</v>
      </c>
      <c r="O66" s="14">
        <v>15</v>
      </c>
      <c r="P66" s="14">
        <v>10</v>
      </c>
      <c r="Q66" s="14">
        <v>3</v>
      </c>
      <c r="R66" s="14">
        <v>25</v>
      </c>
      <c r="S66" s="14">
        <v>3</v>
      </c>
      <c r="T66" s="14">
        <v>19</v>
      </c>
      <c r="U66" s="11">
        <v>3</v>
      </c>
      <c r="V66" s="11">
        <v>20</v>
      </c>
      <c r="W66" s="11">
        <v>20</v>
      </c>
      <c r="X66" s="11">
        <v>20</v>
      </c>
      <c r="Y66" s="11">
        <v>10</v>
      </c>
    </row>
    <row r="67" spans="1:25" ht="12" customHeight="1">
      <c r="A67" s="6"/>
      <c r="B67" s="53"/>
      <c r="C67" s="48" t="s">
        <v>113</v>
      </c>
      <c r="D67" s="6">
        <f t="shared" si="9"/>
        <v>9.761824729891956</v>
      </c>
      <c r="E67" s="40"/>
      <c r="F67" s="20">
        <f t="shared" si="10"/>
        <v>4.561824729891956</v>
      </c>
      <c r="G67" s="20">
        <f t="shared" si="6"/>
        <v>38</v>
      </c>
      <c r="H67" s="39"/>
      <c r="I67" s="40">
        <v>1.5</v>
      </c>
      <c r="J67" s="38">
        <v>1.5</v>
      </c>
      <c r="K67" s="17">
        <f t="shared" si="7"/>
        <v>2.2</v>
      </c>
      <c r="L67" s="11">
        <f t="shared" si="8"/>
        <v>44</v>
      </c>
      <c r="M67" s="41" t="s">
        <v>98</v>
      </c>
      <c r="N67" s="5">
        <v>27</v>
      </c>
      <c r="O67" s="14">
        <v>6</v>
      </c>
      <c r="P67" s="14">
        <v>10</v>
      </c>
      <c r="Q67" s="14">
        <v>0</v>
      </c>
      <c r="R67" s="14">
        <v>3</v>
      </c>
      <c r="S67" s="14">
        <v>0</v>
      </c>
      <c r="T67" s="14">
        <v>19</v>
      </c>
      <c r="U67" s="11">
        <v>0</v>
      </c>
      <c r="V67" s="11">
        <v>5</v>
      </c>
      <c r="W67" s="11">
        <v>11</v>
      </c>
      <c r="X67" s="11">
        <v>18</v>
      </c>
      <c r="Y67" s="11">
        <v>10</v>
      </c>
    </row>
    <row r="68" spans="1:26" ht="12" customHeight="1">
      <c r="A68" s="6">
        <f t="shared" si="11"/>
        <v>1.6</v>
      </c>
      <c r="B68" s="49"/>
      <c r="C68" s="48"/>
      <c r="D68" s="6">
        <f t="shared" si="9"/>
        <v>0.6</v>
      </c>
      <c r="E68" s="40"/>
      <c r="F68" s="20">
        <f t="shared" si="10"/>
        <v>0</v>
      </c>
      <c r="G68" s="20">
        <f t="shared" si="6"/>
        <v>0</v>
      </c>
      <c r="H68" s="39"/>
      <c r="I68" s="40"/>
      <c r="J68" s="38">
        <v>0.6</v>
      </c>
      <c r="K68" s="17">
        <f t="shared" si="7"/>
        <v>0</v>
      </c>
      <c r="L68" s="11">
        <f t="shared" si="8"/>
        <v>0</v>
      </c>
      <c r="M68" s="41" t="s">
        <v>99</v>
      </c>
      <c r="N68" s="5">
        <v>28</v>
      </c>
      <c r="O68" s="14"/>
      <c r="P68" s="14"/>
      <c r="Q68" s="14"/>
      <c r="R68" s="14"/>
      <c r="S68" s="14"/>
      <c r="T68" s="14"/>
      <c r="U68" s="11"/>
      <c r="V68" s="11"/>
      <c r="W68" s="11"/>
      <c r="X68" s="11"/>
      <c r="Y68" s="11"/>
      <c r="Z68" s="47"/>
    </row>
    <row r="69" spans="1:25" ht="12" customHeight="1">
      <c r="A69" s="6">
        <f t="shared" si="11"/>
        <v>10.231632653061224</v>
      </c>
      <c r="B69" s="49"/>
      <c r="C69" s="48" t="s">
        <v>118</v>
      </c>
      <c r="D69" s="6">
        <f t="shared" si="9"/>
        <v>9.231632653061224</v>
      </c>
      <c r="E69" s="40"/>
      <c r="F69" s="20">
        <f t="shared" si="10"/>
        <v>4.081632653061225</v>
      </c>
      <c r="G69" s="20">
        <f t="shared" si="6"/>
        <v>34</v>
      </c>
      <c r="H69" s="39"/>
      <c r="I69" s="40">
        <v>1.5</v>
      </c>
      <c r="J69" s="38">
        <v>1.4</v>
      </c>
      <c r="K69" s="17">
        <f t="shared" si="7"/>
        <v>2.25</v>
      </c>
      <c r="L69" s="11">
        <f t="shared" si="8"/>
        <v>45</v>
      </c>
      <c r="M69" s="41" t="s">
        <v>100</v>
      </c>
      <c r="N69" s="5">
        <v>29</v>
      </c>
      <c r="O69" s="14">
        <v>5</v>
      </c>
      <c r="P69" s="14">
        <v>5</v>
      </c>
      <c r="Q69" s="14">
        <v>0</v>
      </c>
      <c r="R69" s="14">
        <v>3</v>
      </c>
      <c r="S69" s="14">
        <v>2</v>
      </c>
      <c r="T69" s="14">
        <v>19</v>
      </c>
      <c r="U69" s="11">
        <v>0</v>
      </c>
      <c r="V69" s="11">
        <v>25</v>
      </c>
      <c r="W69" s="11">
        <v>3</v>
      </c>
      <c r="X69" s="11">
        <v>17</v>
      </c>
      <c r="Y69" s="11">
        <v>0</v>
      </c>
    </row>
    <row r="70" spans="1:26" ht="12" customHeight="1">
      <c r="A70" s="6"/>
      <c r="B70" s="49"/>
      <c r="C70" s="48" t="s">
        <v>145</v>
      </c>
      <c r="D70" s="6">
        <f t="shared" si="9"/>
        <v>12.222929171668667</v>
      </c>
      <c r="E70" s="40"/>
      <c r="F70" s="20">
        <f t="shared" si="10"/>
        <v>7.322929171668667</v>
      </c>
      <c r="G70" s="20">
        <f t="shared" si="6"/>
        <v>61</v>
      </c>
      <c r="H70" s="39"/>
      <c r="I70" s="40"/>
      <c r="J70" s="38">
        <v>1.5</v>
      </c>
      <c r="K70" s="17">
        <f t="shared" si="7"/>
        <v>3.4</v>
      </c>
      <c r="L70" s="11">
        <f t="shared" si="8"/>
        <v>68</v>
      </c>
      <c r="M70" s="41" t="s">
        <v>101</v>
      </c>
      <c r="N70" s="5">
        <v>30</v>
      </c>
      <c r="O70" s="14">
        <v>7</v>
      </c>
      <c r="P70" s="14">
        <v>10</v>
      </c>
      <c r="Q70" s="14">
        <v>0</v>
      </c>
      <c r="R70" s="14">
        <v>25</v>
      </c>
      <c r="S70" s="14">
        <v>0</v>
      </c>
      <c r="T70" s="14">
        <v>19</v>
      </c>
      <c r="U70" s="11">
        <v>3</v>
      </c>
      <c r="V70" s="11">
        <v>20</v>
      </c>
      <c r="W70" s="11">
        <v>18</v>
      </c>
      <c r="X70" s="11">
        <v>17</v>
      </c>
      <c r="Y70" s="11">
        <v>10</v>
      </c>
      <c r="Z70" s="46"/>
    </row>
    <row r="71" spans="1:25" ht="12" customHeight="1">
      <c r="A71" s="6">
        <f t="shared" si="11"/>
        <v>9.871968787515005</v>
      </c>
      <c r="B71" s="53"/>
      <c r="C71" s="1" t="s">
        <v>141</v>
      </c>
      <c r="D71" s="6">
        <f t="shared" si="9"/>
        <v>8.871968787515005</v>
      </c>
      <c r="E71" s="40"/>
      <c r="F71" s="20">
        <f t="shared" si="10"/>
        <v>4.921968787515006</v>
      </c>
      <c r="G71" s="20">
        <f t="shared" si="6"/>
        <v>41</v>
      </c>
      <c r="H71" s="39"/>
      <c r="I71" s="40">
        <v>1.5</v>
      </c>
      <c r="J71" s="38">
        <v>1.2</v>
      </c>
      <c r="K71" s="17">
        <f t="shared" si="7"/>
        <v>1.25</v>
      </c>
      <c r="L71" s="11">
        <f t="shared" si="8"/>
        <v>25</v>
      </c>
      <c r="M71" s="41" t="s">
        <v>102</v>
      </c>
      <c r="N71" s="5">
        <v>31</v>
      </c>
      <c r="O71" s="14">
        <v>9</v>
      </c>
      <c r="P71" s="14">
        <v>10</v>
      </c>
      <c r="Q71" s="14">
        <v>0</v>
      </c>
      <c r="R71" s="14">
        <v>12</v>
      </c>
      <c r="S71" s="14">
        <v>2</v>
      </c>
      <c r="T71" s="14">
        <v>8</v>
      </c>
      <c r="U71" s="11">
        <v>2</v>
      </c>
      <c r="V71" s="11">
        <v>20</v>
      </c>
      <c r="W71" s="11">
        <v>0</v>
      </c>
      <c r="X71" s="11">
        <v>0</v>
      </c>
      <c r="Y71" s="11">
        <v>3</v>
      </c>
    </row>
    <row r="72" spans="1:25" ht="12" customHeight="1">
      <c r="A72" s="6">
        <f t="shared" si="11"/>
        <v>1</v>
      </c>
      <c r="B72" s="53"/>
      <c r="C72" s="1"/>
      <c r="D72" s="6">
        <f>E72+F72+H72+I72+J72+K72</f>
        <v>0</v>
      </c>
      <c r="E72" s="40"/>
      <c r="F72" s="20">
        <f>G72/8.33</f>
        <v>0</v>
      </c>
      <c r="G72" s="20">
        <f t="shared" si="6"/>
        <v>0</v>
      </c>
      <c r="H72" s="39"/>
      <c r="I72" s="40"/>
      <c r="J72" s="38"/>
      <c r="K72" s="17">
        <f t="shared" si="7"/>
        <v>0</v>
      </c>
      <c r="L72" s="11">
        <f t="shared" si="8"/>
        <v>0</v>
      </c>
      <c r="M72" s="41"/>
      <c r="N72" s="5">
        <v>35</v>
      </c>
      <c r="O72" s="14"/>
      <c r="P72" s="14"/>
      <c r="Q72" s="14"/>
      <c r="R72" s="14"/>
      <c r="S72" s="14"/>
      <c r="T72" s="14"/>
      <c r="U72" s="11"/>
      <c r="V72" s="11"/>
      <c r="W72" s="11"/>
      <c r="X72" s="11"/>
      <c r="Y72" s="11"/>
    </row>
    <row r="73" spans="1:25" ht="12" customHeight="1">
      <c r="A73" s="6">
        <f>D73+1</f>
        <v>1</v>
      </c>
      <c r="B73" s="49"/>
      <c r="C73" s="1"/>
      <c r="D73" s="6">
        <f>E73+F73+H73+I73+J73+K73</f>
        <v>0</v>
      </c>
      <c r="E73" s="40"/>
      <c r="F73" s="20">
        <f>G73/8.33</f>
        <v>0</v>
      </c>
      <c r="G73" s="20">
        <f>P73+Q73+R73+S73+T73+O73</f>
        <v>0</v>
      </c>
      <c r="H73" s="39"/>
      <c r="I73" s="40"/>
      <c r="J73" s="38"/>
      <c r="K73" s="17">
        <f t="shared" si="7"/>
        <v>0</v>
      </c>
      <c r="L73" s="11">
        <f t="shared" si="8"/>
        <v>0</v>
      </c>
      <c r="M73" s="41"/>
      <c r="N73" s="5">
        <v>35</v>
      </c>
      <c r="O73" s="14"/>
      <c r="P73" s="14"/>
      <c r="Q73" s="14"/>
      <c r="R73" s="14"/>
      <c r="S73" s="14"/>
      <c r="T73" s="14"/>
      <c r="U73" s="11"/>
      <c r="V73" s="11"/>
      <c r="W73" s="11"/>
      <c r="X73" s="11"/>
      <c r="Y73" s="11"/>
    </row>
    <row r="74" spans="2:26" s="2" customFormat="1" ht="12.75" customHeight="1">
      <c r="B74" s="52"/>
      <c r="D74" s="68"/>
      <c r="E74" s="62"/>
      <c r="F74" s="62"/>
      <c r="G74" s="62"/>
      <c r="H74" s="62"/>
      <c r="I74" s="62"/>
      <c r="J74" s="62" t="s">
        <v>39</v>
      </c>
      <c r="K74" s="62"/>
      <c r="L74" s="62"/>
      <c r="M74" s="76" t="s">
        <v>38</v>
      </c>
      <c r="N74" s="76"/>
      <c r="O74" s="54"/>
      <c r="P74" s="62" t="s">
        <v>22</v>
      </c>
      <c r="Q74" s="62"/>
      <c r="R74" s="62"/>
      <c r="S74" s="62"/>
      <c r="T74" s="62" t="s">
        <v>37</v>
      </c>
      <c r="U74" s="62"/>
      <c r="V74" s="62" t="s">
        <v>36</v>
      </c>
      <c r="W74" s="62"/>
      <c r="X74" s="62"/>
      <c r="Y74" s="62"/>
      <c r="Z74" s="45" t="s">
        <v>35</v>
      </c>
    </row>
    <row r="75" spans="2:26" s="2" customFormat="1" ht="12.75" customHeight="1">
      <c r="B75" s="52"/>
      <c r="D75" s="68"/>
      <c r="E75" s="62"/>
      <c r="F75" s="62"/>
      <c r="G75" s="62" t="s">
        <v>159</v>
      </c>
      <c r="H75" s="62"/>
      <c r="I75" s="62"/>
      <c r="J75" s="62" t="s">
        <v>158</v>
      </c>
      <c r="K75" s="62"/>
      <c r="L75" s="62"/>
      <c r="M75" s="76" t="s">
        <v>157</v>
      </c>
      <c r="N75" s="76"/>
      <c r="O75" s="54"/>
      <c r="P75" s="62" t="s">
        <v>156</v>
      </c>
      <c r="Q75" s="62"/>
      <c r="R75" s="62"/>
      <c r="S75" s="62"/>
      <c r="T75" s="62" t="s">
        <v>155</v>
      </c>
      <c r="U75" s="62"/>
      <c r="V75" s="62" t="s">
        <v>32</v>
      </c>
      <c r="W75" s="62"/>
      <c r="X75" s="62"/>
      <c r="Y75" s="62"/>
      <c r="Z75" s="45" t="s">
        <v>33</v>
      </c>
    </row>
    <row r="76" spans="2:25" s="2" customFormat="1" ht="12.75" customHeight="1">
      <c r="B76" s="52"/>
      <c r="D76" s="60"/>
      <c r="E76" s="60"/>
      <c r="F76" s="60"/>
      <c r="G76" s="60"/>
      <c r="H76" s="60"/>
      <c r="I76" s="60"/>
      <c r="J76" s="60"/>
      <c r="K76" s="60"/>
      <c r="L76" s="60"/>
      <c r="M76" s="61"/>
      <c r="N76" s="61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2:25" s="2" customFormat="1" ht="12.75">
      <c r="B77" s="52"/>
      <c r="D77" s="60"/>
      <c r="E77" s="60"/>
      <c r="F77" s="60"/>
      <c r="G77" s="60"/>
      <c r="H77" s="60"/>
      <c r="I77" s="60"/>
      <c r="J77" s="60"/>
      <c r="K77" s="60"/>
      <c r="L77" s="60"/>
      <c r="M77" s="61"/>
      <c r="N77" s="61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 spans="2:25" s="2" customFormat="1" ht="12.75">
      <c r="B78" s="52"/>
      <c r="D78" s="60"/>
      <c r="E78" s="60"/>
      <c r="F78" s="60"/>
      <c r="G78" s="60"/>
      <c r="H78" s="60"/>
      <c r="I78" s="60"/>
      <c r="J78" s="60"/>
      <c r="K78" s="60"/>
      <c r="L78" s="60"/>
      <c r="M78" s="61"/>
      <c r="N78" s="61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 spans="4:14" ht="12.75">
      <c r="D79" s="66" t="s">
        <v>21</v>
      </c>
      <c r="E79" s="66"/>
      <c r="F79" s="66"/>
      <c r="G79" s="67"/>
      <c r="H79" s="67"/>
      <c r="I79" s="66"/>
      <c r="J79" s="66"/>
      <c r="K79" s="66"/>
      <c r="L79" s="67"/>
      <c r="M79" s="67"/>
      <c r="N79" s="67"/>
    </row>
    <row r="80" spans="4:14" ht="12.75">
      <c r="D80" s="65" t="s">
        <v>23</v>
      </c>
      <c r="E80" s="66"/>
      <c r="F80" s="66"/>
      <c r="G80" s="67"/>
      <c r="H80" s="67"/>
      <c r="I80" s="66"/>
      <c r="J80" s="66"/>
      <c r="K80" s="66"/>
      <c r="L80" s="67"/>
      <c r="M80" s="67"/>
      <c r="N80" s="67"/>
    </row>
    <row r="82" spans="4:14" ht="12.75">
      <c r="D82" s="65"/>
      <c r="E82" s="66"/>
      <c r="F82" s="66"/>
      <c r="G82" s="67"/>
      <c r="H82" s="67"/>
      <c r="I82" s="66"/>
      <c r="J82" s="66"/>
      <c r="K82" s="66"/>
      <c r="L82" s="67"/>
      <c r="M82" s="67"/>
      <c r="N82" s="67"/>
    </row>
  </sheetData>
  <sheetProtection/>
  <mergeCells count="33">
    <mergeCell ref="A2:A3"/>
    <mergeCell ref="B2:B3"/>
    <mergeCell ref="C2:C4"/>
    <mergeCell ref="V75:Y75"/>
    <mergeCell ref="T75:U75"/>
    <mergeCell ref="P75:S75"/>
    <mergeCell ref="M75:N75"/>
    <mergeCell ref="D75:F75"/>
    <mergeCell ref="J2:J3"/>
    <mergeCell ref="G74:I74"/>
    <mergeCell ref="U2:Y2"/>
    <mergeCell ref="E2:E3"/>
    <mergeCell ref="V74:Y74"/>
    <mergeCell ref="T74:U74"/>
    <mergeCell ref="P74:S74"/>
    <mergeCell ref="M74:N74"/>
    <mergeCell ref="J74:L74"/>
    <mergeCell ref="K2:L2"/>
    <mergeCell ref="O2:T2"/>
    <mergeCell ref="D82:N82"/>
    <mergeCell ref="D79:N79"/>
    <mergeCell ref="D80:N80"/>
    <mergeCell ref="D74:F74"/>
    <mergeCell ref="F2:G2"/>
    <mergeCell ref="D2:D3"/>
    <mergeCell ref="J75:L75"/>
    <mergeCell ref="D1:N1"/>
    <mergeCell ref="I2:I3"/>
    <mergeCell ref="D76:N76"/>
    <mergeCell ref="D77:N77"/>
    <mergeCell ref="D78:N78"/>
    <mergeCell ref="G75:I75"/>
    <mergeCell ref="H2:H3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D81"/>
  <sheetViews>
    <sheetView zoomScalePageLayoutView="0" workbookViewId="0" topLeftCell="A1">
      <selection activeCell="E10" sqref="E10"/>
    </sheetView>
  </sheetViews>
  <sheetFormatPr defaultColWidth="9.140625" defaultRowHeight="12.75"/>
  <cols>
    <col min="4" max="4" width="42.28125" style="0" customWidth="1"/>
  </cols>
  <sheetData>
    <row r="1" ht="12.75">
      <c r="D1" s="43"/>
    </row>
    <row r="2" ht="12.75">
      <c r="D2" s="44"/>
    </row>
    <row r="3" ht="12.75">
      <c r="D3" s="44"/>
    </row>
    <row r="4" ht="12.75">
      <c r="D4" s="44"/>
    </row>
    <row r="5" ht="12.75">
      <c r="D5" s="44"/>
    </row>
    <row r="6" ht="12.75">
      <c r="D6" s="44"/>
    </row>
    <row r="7" ht="12.75">
      <c r="D7" s="44"/>
    </row>
    <row r="8" ht="12.75">
      <c r="D8" s="44"/>
    </row>
    <row r="9" ht="12.75">
      <c r="D9" s="44"/>
    </row>
    <row r="10" ht="12.75">
      <c r="D10" s="44"/>
    </row>
    <row r="11" ht="12.75">
      <c r="D11" s="44"/>
    </row>
    <row r="12" ht="12.75">
      <c r="D12" s="44"/>
    </row>
    <row r="13" ht="12.75">
      <c r="D13" s="44"/>
    </row>
    <row r="14" ht="12.75">
      <c r="D14" s="44"/>
    </row>
    <row r="15" ht="12.75">
      <c r="D15" s="44"/>
    </row>
    <row r="16" ht="12.75">
      <c r="D16" s="44"/>
    </row>
    <row r="17" ht="12.75">
      <c r="D17" s="44"/>
    </row>
    <row r="18" ht="12.75">
      <c r="D18" s="44"/>
    </row>
    <row r="19" ht="12.75">
      <c r="D19" s="44"/>
    </row>
    <row r="20" ht="12.75">
      <c r="D20" s="44"/>
    </row>
    <row r="21" ht="12.75">
      <c r="D21" s="44"/>
    </row>
    <row r="22" ht="12.75">
      <c r="D22" s="44"/>
    </row>
    <row r="23" ht="12.75">
      <c r="D23" s="44"/>
    </row>
    <row r="24" ht="12.75">
      <c r="D24" s="44"/>
    </row>
    <row r="25" ht="12.75">
      <c r="D25" s="44"/>
    </row>
    <row r="26" ht="12.75">
      <c r="D26" s="44"/>
    </row>
    <row r="27" ht="12.75">
      <c r="D27" s="44"/>
    </row>
    <row r="28" ht="12.75">
      <c r="D28" s="44"/>
    </row>
    <row r="29" ht="12.75">
      <c r="D29" s="44"/>
    </row>
    <row r="30" ht="12.75">
      <c r="D30" s="44"/>
    </row>
    <row r="31" ht="12.75">
      <c r="D31" s="44"/>
    </row>
    <row r="32" ht="12.75">
      <c r="D32" s="44"/>
    </row>
    <row r="33" ht="12.75">
      <c r="D33" s="44"/>
    </row>
    <row r="34" ht="12.75">
      <c r="D34" s="44"/>
    </row>
    <row r="35" ht="12.75">
      <c r="D35" s="44"/>
    </row>
    <row r="36" ht="12.75">
      <c r="D36" s="44"/>
    </row>
    <row r="37" ht="12.75">
      <c r="D37" s="44"/>
    </row>
    <row r="38" ht="12.75">
      <c r="D38" s="44"/>
    </row>
    <row r="39" ht="12.75">
      <c r="D39" s="44"/>
    </row>
    <row r="40" ht="12.75">
      <c r="D40" s="44"/>
    </row>
    <row r="41" ht="12.75">
      <c r="D41" s="44"/>
    </row>
    <row r="42" ht="12.75">
      <c r="D42" s="44"/>
    </row>
    <row r="43" ht="12.75">
      <c r="D43" s="44"/>
    </row>
    <row r="44" ht="12.75">
      <c r="D44" s="44"/>
    </row>
    <row r="45" ht="12.75">
      <c r="D45" s="44"/>
    </row>
    <row r="46" ht="12.75">
      <c r="D46" s="44"/>
    </row>
    <row r="47" ht="12.75">
      <c r="D47" s="44"/>
    </row>
    <row r="48" ht="12.75">
      <c r="D48" s="44"/>
    </row>
    <row r="49" ht="12.75">
      <c r="D49" s="44"/>
    </row>
    <row r="50" ht="12.75">
      <c r="D50" s="44"/>
    </row>
    <row r="51" ht="12.75">
      <c r="D51" s="44"/>
    </row>
    <row r="52" ht="12.75">
      <c r="D52" s="44"/>
    </row>
    <row r="55" ht="12.75">
      <c r="D55" s="44"/>
    </row>
    <row r="56" ht="12.75">
      <c r="D56" s="44"/>
    </row>
    <row r="57" ht="12.75">
      <c r="D57" s="44"/>
    </row>
    <row r="58" ht="12.75">
      <c r="D58" s="44"/>
    </row>
    <row r="59" ht="12.75">
      <c r="D59" s="44"/>
    </row>
    <row r="60" ht="12.75">
      <c r="D60" s="44"/>
    </row>
    <row r="61" ht="12.75">
      <c r="D61" s="44"/>
    </row>
    <row r="62" ht="12.75">
      <c r="D62" s="44"/>
    </row>
    <row r="63" ht="12.75">
      <c r="D63" s="44"/>
    </row>
    <row r="64" ht="12.75">
      <c r="D64" s="44"/>
    </row>
    <row r="65" ht="12.75">
      <c r="D65" s="44"/>
    </row>
    <row r="66" ht="12.75">
      <c r="D66" s="44"/>
    </row>
    <row r="67" ht="12.75">
      <c r="D67" s="44"/>
    </row>
    <row r="68" ht="12.75">
      <c r="D68" s="44"/>
    </row>
    <row r="69" ht="12.75">
      <c r="D69" s="44"/>
    </row>
    <row r="70" ht="12.75">
      <c r="D70" s="44"/>
    </row>
    <row r="71" ht="12.75">
      <c r="D71" s="44"/>
    </row>
    <row r="72" ht="12.75">
      <c r="D72" s="44"/>
    </row>
    <row r="73" ht="12.75">
      <c r="D73" s="44"/>
    </row>
    <row r="74" ht="12.75">
      <c r="D74" s="44"/>
    </row>
    <row r="75" ht="12.75">
      <c r="D75" s="44"/>
    </row>
    <row r="76" ht="12.75">
      <c r="D76" s="44"/>
    </row>
    <row r="77" ht="12.75">
      <c r="D77" s="44"/>
    </row>
    <row r="78" ht="12.75">
      <c r="D78" s="44"/>
    </row>
    <row r="79" ht="12.75">
      <c r="D79" s="44"/>
    </row>
    <row r="80" ht="12.75">
      <c r="D80" s="44"/>
    </row>
    <row r="81" ht="12.75">
      <c r="D81" s="4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dell</cp:lastModifiedBy>
  <cp:lastPrinted>2014-06-06T06:32:59Z</cp:lastPrinted>
  <dcterms:created xsi:type="dcterms:W3CDTF">2006-08-03T17:46:29Z</dcterms:created>
  <dcterms:modified xsi:type="dcterms:W3CDTF">2016-07-07T15:10:20Z</dcterms:modified>
  <cp:category/>
  <cp:version/>
  <cp:contentType/>
  <cp:contentStatus/>
</cp:coreProperties>
</file>