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<sst xmlns="http://schemas.openxmlformats.org/spreadsheetml/2006/main" count="261" uniqueCount="216">
  <si>
    <t xml:space="preserve"> میان ترم </t>
  </si>
  <si>
    <t xml:space="preserve">تمرین </t>
  </si>
  <si>
    <t xml:space="preserve">پروژه </t>
  </si>
  <si>
    <t xml:space="preserve">20 نمره </t>
  </si>
  <si>
    <t xml:space="preserve">   نام خانوادگی   و  نام </t>
  </si>
  <si>
    <t xml:space="preserve">  ردیف </t>
  </si>
  <si>
    <t xml:space="preserve"> نمره </t>
  </si>
  <si>
    <t xml:space="preserve">سوال 1 </t>
  </si>
  <si>
    <t xml:space="preserve">سوال 2 </t>
  </si>
  <si>
    <t xml:space="preserve">سوال 3 </t>
  </si>
  <si>
    <t xml:space="preserve">سوال 4 </t>
  </si>
  <si>
    <t xml:space="preserve">جمع </t>
  </si>
  <si>
    <t>مقاله</t>
  </si>
  <si>
    <t>پایان ترم</t>
  </si>
  <si>
    <t>تستی</t>
  </si>
  <si>
    <t xml:space="preserve"> پایان ترم تشریحی </t>
  </si>
  <si>
    <t xml:space="preserve">سوالات تستی  </t>
  </si>
  <si>
    <t xml:space="preserve">ریز نمرات پایان ترم </t>
  </si>
  <si>
    <t xml:space="preserve">2 نمره </t>
  </si>
  <si>
    <t xml:space="preserve">توجه : </t>
  </si>
  <si>
    <t xml:space="preserve">40 نمره </t>
  </si>
  <si>
    <t xml:space="preserve">5+3 نمره </t>
  </si>
  <si>
    <t xml:space="preserve">4 نمره </t>
  </si>
  <si>
    <t>ریز نمرات میان ترم</t>
  </si>
  <si>
    <t xml:space="preserve">سوالات میان ترم </t>
  </si>
  <si>
    <t xml:space="preserve">سوالات پایان ترم </t>
  </si>
  <si>
    <t xml:space="preserve">در غیر اینصورت نمرات در  روز جمعه  وارد کامپیوتر خواهد شد.  </t>
  </si>
  <si>
    <t xml:space="preserve">سوال 5 </t>
  </si>
  <si>
    <t xml:space="preserve">سوال 6 </t>
  </si>
  <si>
    <t xml:space="preserve">سوال 7 </t>
  </si>
  <si>
    <t xml:space="preserve">سوال 8 </t>
  </si>
  <si>
    <t xml:space="preserve">سوال 9 </t>
  </si>
  <si>
    <t xml:space="preserve">سوال 10 </t>
  </si>
  <si>
    <t xml:space="preserve">5 نمره </t>
  </si>
  <si>
    <t xml:space="preserve">15 نمره </t>
  </si>
  <si>
    <t>اشتاء سيد مصطفي</t>
  </si>
  <si>
    <t>افتخاري توكلي محمد</t>
  </si>
  <si>
    <t>باقري امير</t>
  </si>
  <si>
    <t>بهداروندي سعيد</t>
  </si>
  <si>
    <t>حسين رضا</t>
  </si>
  <si>
    <t>حيدر حسن</t>
  </si>
  <si>
    <t>زنگنه مهشيد</t>
  </si>
  <si>
    <t>سحرخيز سعيد</t>
  </si>
  <si>
    <t>صمدي غلامرضا</t>
  </si>
  <si>
    <t>طبرزدي سمانه</t>
  </si>
  <si>
    <t>فتاحي نسترن</t>
  </si>
  <si>
    <t>فلاح پور امير</t>
  </si>
  <si>
    <t>قدسي يگانه</t>
  </si>
  <si>
    <t>لشني شكوفه</t>
  </si>
  <si>
    <t>محجوب تبار محسن</t>
  </si>
  <si>
    <t>اسدي خليفه قشلاقي ساسان</t>
  </si>
  <si>
    <t>محمد نوربخش لنگرودي معصومه</t>
  </si>
  <si>
    <t>محمدي پور نجمه</t>
  </si>
  <si>
    <t>ممبيني مجتبي</t>
  </si>
  <si>
    <t>منصوريار عليرضا</t>
  </si>
  <si>
    <t>ميرشفيعي نجمه السادات</t>
  </si>
  <si>
    <t>نجات سيدمحمدرضا</t>
  </si>
  <si>
    <t>نظراهاري امير</t>
  </si>
  <si>
    <t>نظرپور حسين</t>
  </si>
  <si>
    <t>نيك بخت علي</t>
  </si>
  <si>
    <t>هاشمي ندا</t>
  </si>
  <si>
    <t>ياري تلوكي محمد</t>
  </si>
  <si>
    <t>ياقوتي مقدم سعيد</t>
  </si>
  <si>
    <t>الفتیان    نیلوفر</t>
  </si>
  <si>
    <t>ايرانپور سجاد</t>
  </si>
  <si>
    <t>پيل بالا حميدرضا</t>
  </si>
  <si>
    <t>تقي زاده اكرم</t>
  </si>
  <si>
    <t>حاجيان مهدي</t>
  </si>
  <si>
    <t>حبيبي نادر</t>
  </si>
  <si>
    <t>حسني علي رضا</t>
  </si>
  <si>
    <t>خليلي فرزاد</t>
  </si>
  <si>
    <t>خواجه دهي امير حسين</t>
  </si>
  <si>
    <t>رضائي فهيمه</t>
  </si>
  <si>
    <t>زاهدي حامد</t>
  </si>
  <si>
    <t>ستونه مبينا</t>
  </si>
  <si>
    <t>سراباداني فرشته</t>
  </si>
  <si>
    <t>سلطاني مطلق سعيد</t>
  </si>
  <si>
    <t>سليمي ارزو</t>
  </si>
  <si>
    <t>صارمي پرديس</t>
  </si>
  <si>
    <t>صفرنيا زينب</t>
  </si>
  <si>
    <t>عباس زاده رضا</t>
  </si>
  <si>
    <t>عبداله زاده غزل</t>
  </si>
  <si>
    <t>عزيزي معصومه</t>
  </si>
  <si>
    <t>علي بيك سهيل</t>
  </si>
  <si>
    <t>غراياق زندي علي</t>
  </si>
  <si>
    <t>كياييان موسوي سيد محمد</t>
  </si>
  <si>
    <t>محمدي مهرنوش</t>
  </si>
  <si>
    <t>ملكان حسني علي</t>
  </si>
  <si>
    <t>آرياني احمد</t>
  </si>
  <si>
    <t>ابوالحسني امين اله</t>
  </si>
  <si>
    <t>اله ياري ميثم</t>
  </si>
  <si>
    <t>اميرمستوفيان هاشم</t>
  </si>
  <si>
    <t>باباپور محمد</t>
  </si>
  <si>
    <t>بي ابي احسان</t>
  </si>
  <si>
    <t>بيك پور حامد</t>
  </si>
  <si>
    <t>ترابيان سيني علي</t>
  </si>
  <si>
    <t>جليلوند محسن</t>
  </si>
  <si>
    <t>چاقري امير</t>
  </si>
  <si>
    <t>چگيني فراز</t>
  </si>
  <si>
    <t>خديوي عليرضا</t>
  </si>
  <si>
    <t>رشيديان سعيده</t>
  </si>
  <si>
    <t>زماني جلال</t>
  </si>
  <si>
    <t>ساساني سام</t>
  </si>
  <si>
    <t>سالاراملي هومن</t>
  </si>
  <si>
    <t>سلامت حسين</t>
  </si>
  <si>
    <t>سيدالحسيني سيدسروش</t>
  </si>
  <si>
    <t>صالحي سعيد</t>
  </si>
  <si>
    <t>عباسي اميد</t>
  </si>
  <si>
    <t>عبداللهي ايدين</t>
  </si>
  <si>
    <t>عسگري پيمان</t>
  </si>
  <si>
    <t>علاءالديني رضا</t>
  </si>
  <si>
    <t>فارسي جاني مهدي</t>
  </si>
  <si>
    <t>فاروقي بهنود</t>
  </si>
  <si>
    <t>قنبري ميلاد</t>
  </si>
  <si>
    <t>كاظم زاده بجندي امير</t>
  </si>
  <si>
    <t>كرمي محسن</t>
  </si>
  <si>
    <t>كوهي ناصر</t>
  </si>
  <si>
    <t>گودرزي محمد رضا</t>
  </si>
  <si>
    <t>گودرزي مهر ابوذر</t>
  </si>
  <si>
    <t>لعل قادري زهرا</t>
  </si>
  <si>
    <t>محمدپور فرشاد</t>
  </si>
  <si>
    <t>معدنچي باقري امير</t>
  </si>
  <si>
    <t>موسوي دادگر سيدجمال</t>
  </si>
  <si>
    <t>نعيمي ارمين</t>
  </si>
  <si>
    <t>ويزان نقي</t>
  </si>
  <si>
    <t>ياري مرتضي</t>
  </si>
  <si>
    <t>برداشت مدرس از دانشجو</t>
  </si>
  <si>
    <t>خونگرم، مودب، آرام، دارای عزت نفس، باصداقت، با نجابت، مصمم، قابل اعتماد</t>
  </si>
  <si>
    <t>قابل اعتماد، بافرهنگ، پیگیر، ساعی، مصمم، باشخصیت، خودباور، جدی</t>
  </si>
  <si>
    <t>مودب، فهمیده، دارای عزت نفس،  اصیل، رازدار، ملایم، بی آزار، عمیق، وفادار</t>
  </si>
  <si>
    <t>اجتماعی، خوش سخن، خونگرم، نگران، همدم، عمیق، صمیمی، پارسا، وفادار</t>
  </si>
  <si>
    <t>اجتماعی، امروزی، آرام، پیچیده، شیک پوش، همراه، رفیق، توانا</t>
  </si>
  <si>
    <t>علاقه مند، پیگیر، شیک پوش، باهوش، منطقی، معقول، خودباور، اجتماعی</t>
  </si>
  <si>
    <t>بامعرفت، همراه، رفیق، راحت، آزاد اندیش، با اعتماد به نفس، بامرام</t>
  </si>
  <si>
    <t>نگران، مظلوم، آرام، پشتیبان، حرف شنو، خسته، بی آلایش،  عمیق، صمیمی، با محبت</t>
  </si>
  <si>
    <t>با معرفت، رازدار، بامرام، رفیق، مومن، مسئول، قابل اعتماد، صادق</t>
  </si>
  <si>
    <t>باهوش، تیزبین، مودب، شیک پوش، اهل کار، خودباور، اهل چالش، روشنفکر</t>
  </si>
  <si>
    <t>دلسوز، همراه، روشنفکر، قابل اعتماد، خودباور، جدی، کلان اندیش، آرام، صمیمی</t>
  </si>
  <si>
    <t>با شخصیت، مودب، با صداقت، فهمیده، قابل اعتماد، روشنفکر، متین، عمیق، ملایم</t>
  </si>
  <si>
    <t>راحت، خنده رو، بی آزار، آرام، خونگرم، صمیمی، باوفا، بی ریا، صبور</t>
  </si>
  <si>
    <t>متفکر، روشنفکر، منطقی، قابل اعتماد، با تدبیر درونی قوی، جستجوگر</t>
  </si>
  <si>
    <t>آرام، متین، مودب، باشخصیت، صبور، پیگیر، دارای عزت نفس، پاک سرشت</t>
  </si>
  <si>
    <t>با شخصیت، خنده رو، روشنفکر، خونگرم، اجتماعی، مهربان، باوقار، روحا لطف</t>
  </si>
  <si>
    <t>شوخ طبع، دوست داشتنی، خونگرم، بامرام، با معرفت، همراه، موقعیت شناس</t>
  </si>
  <si>
    <t>مظلوم، معصوم، پاک سرشت، نگران، متین، وفادار، عمیق،  بی آلایش، درونگرا، متفکر</t>
  </si>
  <si>
    <t>اجتماعی، زیرک، باهوش، بامعرفت، رفیق، توانا، خودباور، متجدد، آگاه</t>
  </si>
  <si>
    <t>بامرام، بامعرفت، نگران و خسته، حساس، شوخ طبع، باوفا، صمیمی، رازدار، باوقار</t>
  </si>
  <si>
    <t>مودب، جدی، کاری، روشنفکر، اهل چالش، اندیشمند، بافرهنگ، با پشتکار</t>
  </si>
  <si>
    <t>خونگرم، همراه، هم عقیده، حرف شنو، با محبت، دوست داشتنی، قابل اعتماد، با صداقت</t>
  </si>
  <si>
    <t>اهل چالش، قابل اعتماد، شوخ طبع و جدی، مصمم، اهل کار، پیگیر، ساعی</t>
  </si>
  <si>
    <t>باشخصیت، آرام، متین، عمیق، روشنفکر، قابل اعتماد، مسئولیت پذیر، فهمیده، با روحی بزرگ</t>
  </si>
  <si>
    <t>با معرفت، با شخصیت، بامرام، مودب، قابل اعتماد، پیگیر، رفیق، همراه، بی ریا</t>
  </si>
  <si>
    <t>آرام، ملایم، مودب، روشنفکر، باشخصیت، منطقی، اهل اندیشه</t>
  </si>
  <si>
    <t>ساعی، باهوش، زیرک، مودب، متین، کنجکاو، آگاه، اهل چالش، موقعیت شناس</t>
  </si>
  <si>
    <t>آرام،  مودب، دارای عزت نفس، روشنفکر، اجتماعی، اندیشمند</t>
  </si>
  <si>
    <t>بامرام، با محبت، خونگرم، صمیمی، اجتماعی، رفیق، همراه، بامعرفت</t>
  </si>
  <si>
    <t>اجتماعی، بامرام، بامعرفت، رفیق، همراه، پیگیر، قابل اعتماد، مسئول، صادق</t>
  </si>
  <si>
    <t>صاف و ساده، صادق، بامعرفت، بامرام، فهمیده، بی آلایش، صمیمی</t>
  </si>
  <si>
    <t>اجتماعی، مودب، بافرهنگ، مسئول، قادر، ملایم، وفادار، بامرام، قابل اعتماد</t>
  </si>
  <si>
    <t>اجتماعی، مودب، فهمیده، شیک پوش، باشخصیت، قابل اعتماد، صمیمی، باوفا</t>
  </si>
  <si>
    <t>بامعرفت، بامرام، مودب، همراه، صمیمی، خونگرم، قابل اعتماد، آرام</t>
  </si>
  <si>
    <t>اجتماعی، روشنفکر، باشخصیت، شیک پوش، خونگرم، باهوش، متجدد، بافرهنگ</t>
  </si>
  <si>
    <t>آرام، متین، باشخصیت، صمیمی، همراه، قابل اعتماد، بامرام، علاقه مند، آینده نگر، امیدوار</t>
  </si>
  <si>
    <t>مودب، پیرو مد، شیک پوش، اجتماعی، صمیمی، باشخصیت، با مرام، بی ریا، هدف دار، روشنفکر</t>
  </si>
  <si>
    <t>خونگرم، فهمیده، باشخصیت، مودب، با فرهنگ، مهربان، درسخوان، روحا لطیف</t>
  </si>
  <si>
    <t>دلسوز، مودب، باشخصیت، وفادار، همراه، همدل، صمیمی، ساعی، مهربان</t>
  </si>
  <si>
    <t>پرتلاش، اهل کار، وفادار، قابل اعتماد، فهمیده، موقعیت شناس، با شخصیت، آرام</t>
  </si>
  <si>
    <t>مودب، نگران، آرام، متین، رازدار، بامعرفت ، بامرام، صادق، رفیق، همراه</t>
  </si>
  <si>
    <t>جدی، متفکر، روشنفکر، بافرهنگ، مودب، قابل اعتماد، عمیق، دورنگر، خلاق</t>
  </si>
  <si>
    <t>جدی، بامرام، قابل اعتماد، با معرفت، متفکر، درونگرا، با اعتماد به نفس، خودباور</t>
  </si>
  <si>
    <t>آرام، معصوم، مظلوم، متدین، پارسا، وفادار، همراه، صادق، قابل اعتماد، اهل اندیشه</t>
  </si>
  <si>
    <t>باهوش، ساعی، باوقار، صمیمی، خوش تیپ، مهربان، قابل اعتماد، دلسوز، عمیق، با شخصیت</t>
  </si>
  <si>
    <t>خونگرم، باشخصیت، مودب، فرهیخته، بامرام، صادق، صمیمی، دوست داشتنی، جذاب</t>
  </si>
  <si>
    <t>متین، آراسته، اجتماعی، باشخصیت، موقعیت شناس، بافرهنگ، ملایم، باهوش</t>
  </si>
  <si>
    <t>بامعرفت، بامرام، صادق، بی ریا، بی آلایش، خاکی، قابل اعتماد، صمیمی، خوش خلق</t>
  </si>
  <si>
    <t>با ایمان، ساعی، باوجدان، متدین، پارسا، بی ریا، باصداقت، نکته سنج، با فضیلت</t>
  </si>
  <si>
    <t>دوراندیش، ساعی، همراه،  مودب، آراسته، منطقی، با استعداد، همدل، آگاه، متین، آرام</t>
  </si>
  <si>
    <t>صمیمی، بامعرفت، باشخصیت، رفیق، همراه، مومن، اصیل، فهمیده، مدیر، روشنفکر</t>
  </si>
  <si>
    <t>خنده رو، شاد، صمیمی، خونگرم، بامرام، بامعرفت، قابل اعتماد، دوست داشتنی</t>
  </si>
  <si>
    <t>مودب، خوش تیپ، خوش لباس، باشخصیت، فهمیده، متفکر، روشنفکر</t>
  </si>
  <si>
    <t>با شخصیت، بامعرفت، همراه، خوش تیپ، پیگیر، صمیمی، قابل اعتماد، فهمیده</t>
  </si>
  <si>
    <t>بامرام، اجتماعی، خنده رو، شوخ طبع، صمیمی، پیگیر، رفیق، بامعرفت، صادق</t>
  </si>
  <si>
    <t>بی آزار، آرام، همراه، همدل، نگران، دوراندیش، وفادار، قابل اعتماد، صادق</t>
  </si>
  <si>
    <t>راحت، خنده رو، بی آزار، آرام، صاف و صادق، آزاد اندیش</t>
  </si>
  <si>
    <t>مودب، فهمیده، پارسا، روشنفکر، خوش خلق، خوش قلب، بی ریا، با معرفت، صادق</t>
  </si>
  <si>
    <t>دوست داشتنی، ملایم، باشخصیت، عمیق، متفکر، آرام، متین، نیک خو، پاک سرشت</t>
  </si>
  <si>
    <t>خوش تیپ، خوش لباس، باهوش، روشنفکر، اهل اندیشه، هدف دار،  با اعتماد به نفس، آگاه</t>
  </si>
  <si>
    <t>بی ریا، راحت، آزاد اندیش، دوست داشتنی، با محبت، با معرفت، با فرهنگ، مودب</t>
  </si>
  <si>
    <t>خنده رو، با معرفت، بامرام، ساده، راحت ، صمیمی، خونگرم، خوش قلب، مهربان</t>
  </si>
  <si>
    <t>فهمیده، مودب، قدردان، خوش تیپ، با معرفت، بامرام، رفیق، همراه، باشخصیت</t>
  </si>
  <si>
    <t>بامعرفت، بامرام، رفیق، شوخ طبع، خنده رو، صمیمی، دوست داشتنی، همراه</t>
  </si>
  <si>
    <t>خونگرم، صمیمی، مودب، قابل اعتماد، آرام، بی ریا</t>
  </si>
  <si>
    <t xml:space="preserve">متدین ، با ایمان، پارسا، با معرفت، بامرام، رفیق، همراه، همدل، </t>
  </si>
  <si>
    <t>روشنفکر، خوش فکر، مودب، خوش تیپ، خوش لباس، بامعرفت، خونگرم، حساس</t>
  </si>
  <si>
    <t>متین، بامرام، بامعرفت، اجتماعی، باوقار، باشخصیت، قابل احترام، باصداقت</t>
  </si>
  <si>
    <t>حساس، شکننده، صمیمی، همدل، همراه، باشخصیت، مودب، نگران، خونگرم</t>
  </si>
  <si>
    <t>سوال 2: محدوده</t>
  </si>
  <si>
    <t>سوال 3: ماتریس رد</t>
  </si>
  <si>
    <t>سوال 1: فرق VS با PQC</t>
  </si>
  <si>
    <t>سوال 4:PSS</t>
  </si>
  <si>
    <t>سوال 5: SB</t>
  </si>
  <si>
    <t xml:space="preserve">سوال 6: WBS </t>
  </si>
  <si>
    <t>سوال 7: روشهای TM</t>
  </si>
  <si>
    <t>سوال 7:  زمان</t>
  </si>
  <si>
    <t>سوال 8: فرآیندهای TM</t>
  </si>
  <si>
    <t>سوال 9: زمانبندی</t>
  </si>
  <si>
    <t>سوال 10: تبدیل</t>
  </si>
  <si>
    <t>اگر در یکی از آیتمهای نمره خود واقعآ اشتباهی رخ داده است  تا  روز پنجشنبه به اینجانب اطلاع دهید.</t>
  </si>
  <si>
    <t>سمینار</t>
  </si>
  <si>
    <t xml:space="preserve">1 نمره </t>
  </si>
  <si>
    <t>نمرات درس مدیریت پروژه ارشد صنایع و عمران               مدرس: سبزه پرور</t>
  </si>
  <si>
    <t xml:space="preserve">60 نمره </t>
  </si>
  <si>
    <t>غایب</t>
  </si>
  <si>
    <t>تقلب در مقاله</t>
  </si>
  <si>
    <t>تقلب در پروژه</t>
  </si>
  <si>
    <t>افتاده قطعی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</si>
</sst>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4" xfId="0" applyNumberFormat="1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4" xfId="0" applyNumberFormat="1" applyFont="1" applyFill="1" applyBorder="1" applyAlignment="1">
      <alignment horizontal="center" readingOrder="2"/>
    </xf>
    <xf numFmtId="2" fontId="0" fillId="33" borderId="10" xfId="0" applyNumberFormat="1" applyFill="1" applyBorder="1" applyAlignment="1">
      <alignment/>
    </xf>
    <xf numFmtId="0" fontId="3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7" xfId="0" applyFont="1" applyBorder="1" applyAlignment="1">
      <alignment horizontal="center"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2" fillId="33" borderId="14" xfId="0" applyFont="1" applyFill="1" applyBorder="1" applyAlignment="1">
      <alignment horizontal="center" readingOrder="2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2" fontId="2" fillId="0" borderId="17" xfId="0" applyNumberFormat="1" applyFont="1" applyBorder="1" applyAlignment="1">
      <alignment horizontal="center" vertical="center" readingOrder="2"/>
    </xf>
    <xf numFmtId="0" fontId="31" fillId="0" borderId="19" xfId="59" applyBorder="1" applyAlignment="1">
      <alignment wrapText="1"/>
      <protection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31" fillId="0" borderId="19" xfId="60" applyBorder="1" applyAlignment="1">
      <alignment wrapText="1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readingOrder="2"/>
    </xf>
    <xf numFmtId="0" fontId="0" fillId="35" borderId="10" xfId="0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 readingOrder="2"/>
    </xf>
    <xf numFmtId="2" fontId="0" fillId="35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2" fontId="48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48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horizontal="center" vertical="center" readingOrder="2"/>
    </xf>
    <xf numFmtId="2" fontId="2" fillId="0" borderId="10" xfId="0" applyNumberFormat="1" applyFont="1" applyBorder="1" applyAlignment="1">
      <alignment horizontal="center" vertical="center" readingOrder="2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3" xfId="0" applyFont="1" applyFill="1" applyBorder="1" applyAlignment="1">
      <alignment horizontal="center" vertical="center" readingOrder="2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tabSelected="1" zoomScalePageLayoutView="0" workbookViewId="0" topLeftCell="C55">
      <selection activeCell="M74" sqref="M74"/>
    </sheetView>
  </sheetViews>
  <sheetFormatPr defaultColWidth="9.140625" defaultRowHeight="12.75"/>
  <cols>
    <col min="2" max="2" width="50.57421875" style="28" customWidth="1"/>
    <col min="3" max="3" width="6.8515625" style="6" bestFit="1" customWidth="1"/>
    <col min="4" max="4" width="6.8515625" style="6" customWidth="1"/>
    <col min="5" max="5" width="6.28125" style="6" customWidth="1"/>
    <col min="6" max="6" width="6.57421875" style="0" bestFit="1" customWidth="1"/>
    <col min="7" max="8" width="7.8515625" style="0" bestFit="1" customWidth="1"/>
    <col min="9" max="10" width="7.421875" style="6" bestFit="1" customWidth="1"/>
    <col min="11" max="11" width="6.140625" style="6" bestFit="1" customWidth="1"/>
    <col min="12" max="12" width="4.8515625" style="0" bestFit="1" customWidth="1"/>
    <col min="13" max="13" width="24.8515625" style="0" bestFit="1" customWidth="1"/>
    <col min="14" max="14" width="6.421875" style="0" bestFit="1" customWidth="1"/>
    <col min="15" max="15" width="8.8515625" style="0" customWidth="1"/>
    <col min="16" max="17" width="6.8515625" style="0" bestFit="1" customWidth="1"/>
    <col min="18" max="23" width="6.8515625" style="0" customWidth="1"/>
    <col min="24" max="24" width="6.8515625" style="0" bestFit="1" customWidth="1"/>
    <col min="25" max="25" width="6.421875" style="0" customWidth="1"/>
    <col min="26" max="27" width="6.8515625" style="0" bestFit="1" customWidth="1"/>
    <col min="28" max="28" width="10.421875" style="33" customWidth="1"/>
  </cols>
  <sheetData>
    <row r="1" spans="3:27" ht="26.25" customHeight="1">
      <c r="C1" s="79" t="s">
        <v>210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</row>
    <row r="2" spans="1:27" ht="14.25" customHeight="1">
      <c r="A2" s="66"/>
      <c r="B2" s="86" t="s">
        <v>126</v>
      </c>
      <c r="C2" s="94" t="s">
        <v>11</v>
      </c>
      <c r="D2" s="54" t="s">
        <v>13</v>
      </c>
      <c r="E2" s="84" t="s">
        <v>15</v>
      </c>
      <c r="F2" s="85"/>
      <c r="G2" s="88" t="s">
        <v>208</v>
      </c>
      <c r="H2" s="88" t="s">
        <v>12</v>
      </c>
      <c r="I2" s="80" t="s">
        <v>2</v>
      </c>
      <c r="J2" s="80" t="s">
        <v>1</v>
      </c>
      <c r="K2" s="92" t="s">
        <v>0</v>
      </c>
      <c r="L2" s="93"/>
      <c r="N2" s="18"/>
      <c r="O2" s="89" t="s">
        <v>17</v>
      </c>
      <c r="P2" s="90"/>
      <c r="Q2" s="91"/>
      <c r="R2" s="98" t="s">
        <v>23</v>
      </c>
      <c r="S2" s="99"/>
      <c r="T2" s="99"/>
      <c r="U2" s="99"/>
      <c r="V2" s="100"/>
      <c r="W2" s="100"/>
      <c r="X2" s="100"/>
      <c r="Y2" s="100"/>
      <c r="Z2" s="100"/>
      <c r="AA2" s="101"/>
    </row>
    <row r="3" spans="1:27" ht="14.25" customHeight="1">
      <c r="A3" s="67"/>
      <c r="B3" s="87"/>
      <c r="C3" s="95"/>
      <c r="D3" s="55" t="s">
        <v>14</v>
      </c>
      <c r="E3" s="16">
        <v>5</v>
      </c>
      <c r="F3" s="35">
        <v>100</v>
      </c>
      <c r="G3" s="67"/>
      <c r="H3" s="67"/>
      <c r="I3" s="81"/>
      <c r="J3" s="81"/>
      <c r="K3" s="13">
        <v>2</v>
      </c>
      <c r="L3" s="14">
        <v>90</v>
      </c>
      <c r="M3" s="21" t="s">
        <v>4</v>
      </c>
      <c r="N3" s="18" t="s">
        <v>5</v>
      </c>
      <c r="O3" s="50" t="s">
        <v>16</v>
      </c>
      <c r="P3" s="10" t="s">
        <v>8</v>
      </c>
      <c r="Q3" s="10" t="s">
        <v>7</v>
      </c>
      <c r="R3" s="7" t="s">
        <v>32</v>
      </c>
      <c r="S3" s="7" t="s">
        <v>31</v>
      </c>
      <c r="T3" s="7" t="s">
        <v>30</v>
      </c>
      <c r="U3" s="7" t="s">
        <v>29</v>
      </c>
      <c r="V3" s="7" t="s">
        <v>28</v>
      </c>
      <c r="W3" s="7" t="s">
        <v>27</v>
      </c>
      <c r="X3" s="7" t="s">
        <v>10</v>
      </c>
      <c r="Y3" s="7" t="s">
        <v>9</v>
      </c>
      <c r="Z3" s="7" t="s">
        <v>8</v>
      </c>
      <c r="AA3" s="7" t="s">
        <v>7</v>
      </c>
    </row>
    <row r="4" spans="1:28" ht="17.25" customHeight="1">
      <c r="A4" s="67"/>
      <c r="B4" s="87"/>
      <c r="C4" s="22" t="s">
        <v>3</v>
      </c>
      <c r="D4" s="56" t="s">
        <v>22</v>
      </c>
      <c r="E4" s="23" t="s">
        <v>6</v>
      </c>
      <c r="F4" s="24" t="s">
        <v>6</v>
      </c>
      <c r="G4" s="25" t="s">
        <v>209</v>
      </c>
      <c r="H4" s="25" t="s">
        <v>21</v>
      </c>
      <c r="I4" s="42" t="s">
        <v>18</v>
      </c>
      <c r="J4" s="42" t="s">
        <v>18</v>
      </c>
      <c r="K4" s="26" t="s">
        <v>6</v>
      </c>
      <c r="L4" s="27" t="s">
        <v>6</v>
      </c>
      <c r="M4" s="20"/>
      <c r="N4" s="19"/>
      <c r="O4" s="51" t="s">
        <v>20</v>
      </c>
      <c r="P4" s="11" t="s">
        <v>211</v>
      </c>
      <c r="Q4" s="11" t="s">
        <v>20</v>
      </c>
      <c r="R4" s="8" t="s">
        <v>3</v>
      </c>
      <c r="S4" s="8" t="s">
        <v>3</v>
      </c>
      <c r="T4" s="8" t="s">
        <v>33</v>
      </c>
      <c r="U4" s="8" t="s">
        <v>33</v>
      </c>
      <c r="V4" s="8" t="s">
        <v>34</v>
      </c>
      <c r="W4" s="8" t="s">
        <v>33</v>
      </c>
      <c r="X4" s="8" t="s">
        <v>33</v>
      </c>
      <c r="Y4" s="8" t="s">
        <v>33</v>
      </c>
      <c r="Z4" s="8" t="s">
        <v>33</v>
      </c>
      <c r="AA4" s="8" t="s">
        <v>33</v>
      </c>
      <c r="AB4" s="34"/>
    </row>
    <row r="5" spans="1:28" ht="12" customHeight="1">
      <c r="A5" t="s">
        <v>215</v>
      </c>
      <c r="B5" s="61" t="s">
        <v>148</v>
      </c>
      <c r="C5" s="5">
        <f>D5+E5+G5+H5+I5+J5+K5</f>
        <v>5.8500000000000005</v>
      </c>
      <c r="D5" s="57">
        <f>O5/10</f>
        <v>2.2</v>
      </c>
      <c r="E5" s="17">
        <f>F5/20</f>
        <v>0.85</v>
      </c>
      <c r="F5" s="17">
        <f aca="true" t="shared" si="0" ref="F5:F36">SUM(P5:Q5)</f>
        <v>17</v>
      </c>
      <c r="G5" s="1"/>
      <c r="H5" s="1"/>
      <c r="I5" s="5"/>
      <c r="J5" s="5">
        <v>1.6</v>
      </c>
      <c r="K5" s="15">
        <f>L5/45</f>
        <v>1.2</v>
      </c>
      <c r="L5" s="9">
        <f aca="true" t="shared" si="1" ref="L5:L32">SUM(R5:AA5)</f>
        <v>54</v>
      </c>
      <c r="M5" s="43" t="s">
        <v>50</v>
      </c>
      <c r="N5" s="4">
        <v>1</v>
      </c>
      <c r="O5" s="52">
        <v>22</v>
      </c>
      <c r="P5" s="12">
        <v>7</v>
      </c>
      <c r="Q5" s="12">
        <v>10</v>
      </c>
      <c r="R5" s="9">
        <v>10</v>
      </c>
      <c r="S5" s="9">
        <v>15</v>
      </c>
      <c r="T5" s="9">
        <v>5</v>
      </c>
      <c r="U5" s="9">
        <v>0</v>
      </c>
      <c r="V5" s="9">
        <v>14</v>
      </c>
      <c r="W5" s="9">
        <v>0</v>
      </c>
      <c r="X5" s="9">
        <v>5</v>
      </c>
      <c r="Y5" s="9">
        <v>0</v>
      </c>
      <c r="Z5" s="9">
        <v>5</v>
      </c>
      <c r="AA5" s="9">
        <v>0</v>
      </c>
      <c r="AB5" s="34"/>
    </row>
    <row r="6" spans="2:28" ht="12" customHeight="1">
      <c r="B6" s="62" t="s">
        <v>169</v>
      </c>
      <c r="C6" s="5">
        <f aca="true" t="shared" si="2" ref="C6:C69">D6+E6+G6+H6+I6+J6+K6</f>
        <v>9.888888888888888</v>
      </c>
      <c r="D6" s="57">
        <f aca="true" t="shared" si="3" ref="D6:D69">O6/10</f>
        <v>2.2</v>
      </c>
      <c r="E6" s="17">
        <f aca="true" t="shared" si="4" ref="E6:E58">F6/20</f>
        <v>5</v>
      </c>
      <c r="F6" s="17">
        <f t="shared" si="0"/>
        <v>100</v>
      </c>
      <c r="G6" s="1"/>
      <c r="H6" s="1"/>
      <c r="I6" s="5">
        <v>2</v>
      </c>
      <c r="J6" s="5">
        <v>0</v>
      </c>
      <c r="K6" s="15">
        <f aca="true" t="shared" si="5" ref="K6:K32">L6/45</f>
        <v>0.6888888888888889</v>
      </c>
      <c r="L6" s="9">
        <f t="shared" si="1"/>
        <v>31</v>
      </c>
      <c r="M6" s="43" t="s">
        <v>35</v>
      </c>
      <c r="N6" s="4">
        <v>2</v>
      </c>
      <c r="O6" s="52">
        <v>22</v>
      </c>
      <c r="P6" s="12">
        <v>60</v>
      </c>
      <c r="Q6" s="12">
        <v>40</v>
      </c>
      <c r="R6" s="9">
        <v>4</v>
      </c>
      <c r="S6" s="9">
        <v>20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3</v>
      </c>
      <c r="AA6" s="9">
        <v>4</v>
      </c>
      <c r="AB6" s="34"/>
    </row>
    <row r="7" spans="1:28" ht="12" customHeight="1">
      <c r="A7" t="s">
        <v>212</v>
      </c>
      <c r="B7" s="61" t="s">
        <v>146</v>
      </c>
      <c r="C7" s="5">
        <f t="shared" si="2"/>
        <v>1.9077777777777778</v>
      </c>
      <c r="D7" s="57">
        <f t="shared" si="3"/>
        <v>0</v>
      </c>
      <c r="E7" s="17">
        <f t="shared" si="4"/>
        <v>0</v>
      </c>
      <c r="F7" s="17">
        <f t="shared" si="0"/>
        <v>0</v>
      </c>
      <c r="G7" s="1"/>
      <c r="H7" s="1"/>
      <c r="I7" s="5"/>
      <c r="J7" s="5">
        <v>1.33</v>
      </c>
      <c r="K7" s="15">
        <f t="shared" si="5"/>
        <v>0.5777777777777777</v>
      </c>
      <c r="L7" s="9">
        <f t="shared" si="1"/>
        <v>26</v>
      </c>
      <c r="M7" s="43" t="s">
        <v>36</v>
      </c>
      <c r="N7" s="4">
        <v>3</v>
      </c>
      <c r="O7" s="52"/>
      <c r="P7" s="12"/>
      <c r="Q7" s="12"/>
      <c r="R7" s="9">
        <v>0</v>
      </c>
      <c r="S7" s="9">
        <v>16</v>
      </c>
      <c r="T7" s="9">
        <v>0</v>
      </c>
      <c r="U7" s="9">
        <v>0</v>
      </c>
      <c r="V7" s="9">
        <v>7</v>
      </c>
      <c r="W7" s="9">
        <v>0</v>
      </c>
      <c r="X7" s="9">
        <v>2</v>
      </c>
      <c r="Y7" s="9">
        <v>0</v>
      </c>
      <c r="Z7" s="9">
        <v>1</v>
      </c>
      <c r="AA7" s="9">
        <v>0</v>
      </c>
      <c r="AB7" s="34"/>
    </row>
    <row r="8" spans="1:28" ht="12" customHeight="1">
      <c r="A8" t="s">
        <v>212</v>
      </c>
      <c r="B8" s="63" t="s">
        <v>137</v>
      </c>
      <c r="C8" s="5">
        <f t="shared" si="2"/>
        <v>0.2</v>
      </c>
      <c r="D8" s="57">
        <f t="shared" si="3"/>
        <v>0</v>
      </c>
      <c r="E8" s="17">
        <f t="shared" si="4"/>
        <v>0</v>
      </c>
      <c r="F8" s="17">
        <f t="shared" si="0"/>
        <v>0</v>
      </c>
      <c r="G8" s="1"/>
      <c r="H8" s="1"/>
      <c r="I8" s="5"/>
      <c r="J8" s="5">
        <v>0</v>
      </c>
      <c r="K8" s="15">
        <f t="shared" si="5"/>
        <v>0.2</v>
      </c>
      <c r="L8" s="9">
        <f t="shared" si="1"/>
        <v>9</v>
      </c>
      <c r="M8" s="43" t="s">
        <v>37</v>
      </c>
      <c r="N8" s="4">
        <v>4</v>
      </c>
      <c r="O8" s="52"/>
      <c r="P8" s="12"/>
      <c r="Q8" s="12"/>
      <c r="R8" s="9">
        <v>0</v>
      </c>
      <c r="S8" s="9">
        <v>0</v>
      </c>
      <c r="T8" s="9">
        <v>3</v>
      </c>
      <c r="U8" s="9">
        <v>1</v>
      </c>
      <c r="V8" s="9">
        <v>3</v>
      </c>
      <c r="W8" s="9">
        <v>0</v>
      </c>
      <c r="X8" s="9">
        <v>0</v>
      </c>
      <c r="Y8" s="9">
        <v>0</v>
      </c>
      <c r="Z8" s="9">
        <v>0</v>
      </c>
      <c r="AA8" s="9">
        <v>2</v>
      </c>
      <c r="AB8" s="34"/>
    </row>
    <row r="9" spans="2:28" ht="12" customHeight="1">
      <c r="B9" s="61" t="s">
        <v>156</v>
      </c>
      <c r="C9" s="5">
        <f t="shared" si="2"/>
        <v>15.994444444444445</v>
      </c>
      <c r="D9" s="57">
        <f t="shared" si="3"/>
        <v>2.4</v>
      </c>
      <c r="E9" s="17">
        <f t="shared" si="4"/>
        <v>3</v>
      </c>
      <c r="F9" s="17">
        <f t="shared" si="0"/>
        <v>60</v>
      </c>
      <c r="G9" s="1">
        <v>1</v>
      </c>
      <c r="H9" s="1">
        <v>4.7</v>
      </c>
      <c r="I9" s="5">
        <v>2</v>
      </c>
      <c r="J9" s="5">
        <v>1.85</v>
      </c>
      <c r="K9" s="15">
        <f t="shared" si="5"/>
        <v>1.0444444444444445</v>
      </c>
      <c r="L9" s="9">
        <f t="shared" si="1"/>
        <v>47</v>
      </c>
      <c r="M9" s="43" t="s">
        <v>38</v>
      </c>
      <c r="N9" s="4">
        <v>5</v>
      </c>
      <c r="O9" s="52">
        <v>24</v>
      </c>
      <c r="P9" s="12">
        <v>45</v>
      </c>
      <c r="Q9" s="12">
        <v>15</v>
      </c>
      <c r="R9" s="9">
        <v>10</v>
      </c>
      <c r="S9" s="9">
        <v>14</v>
      </c>
      <c r="T9" s="9">
        <v>2</v>
      </c>
      <c r="U9" s="9">
        <v>1</v>
      </c>
      <c r="V9" s="9">
        <v>8</v>
      </c>
      <c r="W9" s="9">
        <v>0</v>
      </c>
      <c r="X9" s="9">
        <v>4</v>
      </c>
      <c r="Y9" s="9">
        <v>0</v>
      </c>
      <c r="Z9" s="9">
        <v>5</v>
      </c>
      <c r="AA9" s="9">
        <v>3</v>
      </c>
      <c r="AB9" s="34"/>
    </row>
    <row r="10" spans="2:28" ht="12" customHeight="1">
      <c r="B10" s="60" t="s">
        <v>138</v>
      </c>
      <c r="C10" s="5">
        <f t="shared" si="2"/>
        <v>13.283333333333333</v>
      </c>
      <c r="D10" s="57">
        <f t="shared" si="3"/>
        <v>2.1</v>
      </c>
      <c r="E10" s="17">
        <f t="shared" si="4"/>
        <v>4.65</v>
      </c>
      <c r="F10" s="17">
        <f t="shared" si="0"/>
        <v>93</v>
      </c>
      <c r="G10" s="1"/>
      <c r="H10" s="1">
        <v>4.6</v>
      </c>
      <c r="I10" s="5"/>
      <c r="J10" s="5">
        <v>1</v>
      </c>
      <c r="K10" s="15">
        <f t="shared" si="5"/>
        <v>0.9333333333333333</v>
      </c>
      <c r="L10" s="9">
        <f t="shared" si="1"/>
        <v>42</v>
      </c>
      <c r="M10" s="43" t="s">
        <v>39</v>
      </c>
      <c r="N10" s="4">
        <v>6</v>
      </c>
      <c r="O10" s="52">
        <v>21</v>
      </c>
      <c r="P10" s="12">
        <v>60</v>
      </c>
      <c r="Q10" s="12">
        <v>33</v>
      </c>
      <c r="R10" s="9">
        <v>8</v>
      </c>
      <c r="S10" s="9">
        <v>20</v>
      </c>
      <c r="T10" s="9">
        <v>0</v>
      </c>
      <c r="U10" s="9">
        <v>2</v>
      </c>
      <c r="V10" s="9">
        <v>5</v>
      </c>
      <c r="W10" s="9">
        <v>3</v>
      </c>
      <c r="X10" s="9">
        <v>4</v>
      </c>
      <c r="Y10" s="9">
        <v>0</v>
      </c>
      <c r="Z10" s="9">
        <v>0</v>
      </c>
      <c r="AA10" s="9">
        <v>0</v>
      </c>
      <c r="AB10" s="34"/>
    </row>
    <row r="11" spans="2:28" ht="12" customHeight="1">
      <c r="B11" s="60" t="s">
        <v>135</v>
      </c>
      <c r="C11" s="5">
        <f t="shared" si="2"/>
        <v>12.933333333333334</v>
      </c>
      <c r="D11" s="57">
        <f t="shared" si="3"/>
        <v>2</v>
      </c>
      <c r="E11" s="17">
        <f t="shared" si="4"/>
        <v>1.5</v>
      </c>
      <c r="F11" s="17">
        <f t="shared" si="0"/>
        <v>30</v>
      </c>
      <c r="G11" s="1"/>
      <c r="H11" s="1">
        <v>4.5</v>
      </c>
      <c r="I11" s="5">
        <v>2</v>
      </c>
      <c r="J11" s="5">
        <v>2</v>
      </c>
      <c r="K11" s="15">
        <f t="shared" si="5"/>
        <v>0.9333333333333333</v>
      </c>
      <c r="L11" s="9">
        <f t="shared" si="1"/>
        <v>42</v>
      </c>
      <c r="M11" s="43" t="s">
        <v>40</v>
      </c>
      <c r="N11" s="4">
        <v>7</v>
      </c>
      <c r="O11" s="52">
        <v>20</v>
      </c>
      <c r="P11" s="12">
        <v>20</v>
      </c>
      <c r="Q11" s="12">
        <v>10</v>
      </c>
      <c r="R11" s="9">
        <v>0</v>
      </c>
      <c r="S11" s="9">
        <v>20</v>
      </c>
      <c r="T11" s="9">
        <v>2</v>
      </c>
      <c r="U11" s="9">
        <v>0</v>
      </c>
      <c r="V11" s="9">
        <v>10</v>
      </c>
      <c r="W11" s="9">
        <v>0</v>
      </c>
      <c r="X11" s="9">
        <v>5</v>
      </c>
      <c r="Y11" s="9">
        <v>0</v>
      </c>
      <c r="Z11" s="9">
        <v>5</v>
      </c>
      <c r="AA11" s="9">
        <v>0</v>
      </c>
      <c r="AB11" s="34"/>
    </row>
    <row r="12" spans="2:28" ht="12" customHeight="1">
      <c r="B12" s="60" t="s">
        <v>145</v>
      </c>
      <c r="C12" s="5">
        <f t="shared" si="2"/>
        <v>14.887777777777778</v>
      </c>
      <c r="D12" s="57">
        <f t="shared" si="3"/>
        <v>2.8</v>
      </c>
      <c r="E12" s="17">
        <f t="shared" si="4"/>
        <v>2.35</v>
      </c>
      <c r="F12" s="17">
        <f t="shared" si="0"/>
        <v>47</v>
      </c>
      <c r="G12" s="1"/>
      <c r="H12" s="1">
        <v>4.9</v>
      </c>
      <c r="I12" s="5">
        <v>2</v>
      </c>
      <c r="J12" s="5">
        <v>1.66</v>
      </c>
      <c r="K12" s="15">
        <f t="shared" si="5"/>
        <v>1.1777777777777778</v>
      </c>
      <c r="L12" s="9">
        <f t="shared" si="1"/>
        <v>53</v>
      </c>
      <c r="M12" s="43" t="s">
        <v>41</v>
      </c>
      <c r="N12" s="4">
        <v>8</v>
      </c>
      <c r="O12" s="52">
        <v>28</v>
      </c>
      <c r="P12" s="12">
        <v>40</v>
      </c>
      <c r="Q12" s="12">
        <v>7</v>
      </c>
      <c r="R12" s="9">
        <v>10</v>
      </c>
      <c r="S12" s="9">
        <v>16</v>
      </c>
      <c r="T12" s="9">
        <v>3</v>
      </c>
      <c r="U12" s="9">
        <v>0</v>
      </c>
      <c r="V12" s="9">
        <v>9</v>
      </c>
      <c r="W12" s="9">
        <v>0</v>
      </c>
      <c r="X12" s="9">
        <v>5</v>
      </c>
      <c r="Y12" s="9">
        <v>0</v>
      </c>
      <c r="Z12" s="9">
        <v>5</v>
      </c>
      <c r="AA12" s="9">
        <v>5</v>
      </c>
      <c r="AB12" s="34"/>
    </row>
    <row r="13" spans="2:28" ht="12" customHeight="1">
      <c r="B13" s="60" t="s">
        <v>141</v>
      </c>
      <c r="C13" s="5">
        <f t="shared" si="2"/>
        <v>13.3</v>
      </c>
      <c r="D13" s="57">
        <f t="shared" si="3"/>
        <v>1.6</v>
      </c>
      <c r="E13" s="17">
        <f t="shared" si="4"/>
        <v>2.6</v>
      </c>
      <c r="F13" s="17">
        <f t="shared" si="0"/>
        <v>52</v>
      </c>
      <c r="G13" s="1">
        <v>1</v>
      </c>
      <c r="H13" s="1">
        <v>4.9</v>
      </c>
      <c r="I13" s="5">
        <v>2</v>
      </c>
      <c r="J13" s="5">
        <v>0</v>
      </c>
      <c r="K13" s="15">
        <f t="shared" si="5"/>
        <v>1.2</v>
      </c>
      <c r="L13" s="9">
        <f t="shared" si="1"/>
        <v>54</v>
      </c>
      <c r="M13" s="43" t="s">
        <v>42</v>
      </c>
      <c r="N13" s="4">
        <v>9</v>
      </c>
      <c r="O13" s="52">
        <v>16</v>
      </c>
      <c r="P13" s="12">
        <v>45</v>
      </c>
      <c r="Q13" s="12">
        <v>7</v>
      </c>
      <c r="R13" s="9">
        <v>10</v>
      </c>
      <c r="S13" s="9">
        <v>16</v>
      </c>
      <c r="T13" s="9">
        <v>4</v>
      </c>
      <c r="U13" s="9">
        <v>3</v>
      </c>
      <c r="V13" s="9">
        <v>9</v>
      </c>
      <c r="W13" s="9">
        <v>0</v>
      </c>
      <c r="X13" s="9">
        <v>5</v>
      </c>
      <c r="Y13" s="9">
        <v>1</v>
      </c>
      <c r="Z13" s="9">
        <v>5</v>
      </c>
      <c r="AA13" s="9">
        <v>1</v>
      </c>
      <c r="AB13" s="34"/>
    </row>
    <row r="14" spans="2:28" ht="12" customHeight="1">
      <c r="B14" s="60" t="s">
        <v>149</v>
      </c>
      <c r="C14" s="5">
        <f t="shared" si="2"/>
        <v>17.044444444444444</v>
      </c>
      <c r="D14" s="57">
        <f t="shared" si="3"/>
        <v>3.3</v>
      </c>
      <c r="E14" s="17">
        <f t="shared" si="4"/>
        <v>4</v>
      </c>
      <c r="F14" s="17">
        <f t="shared" si="0"/>
        <v>80</v>
      </c>
      <c r="G14" s="1">
        <v>0.7</v>
      </c>
      <c r="H14" s="1">
        <v>3.8</v>
      </c>
      <c r="I14" s="5">
        <v>1.8</v>
      </c>
      <c r="J14" s="5">
        <v>2</v>
      </c>
      <c r="K14" s="15">
        <f t="shared" si="5"/>
        <v>1.4444444444444444</v>
      </c>
      <c r="L14" s="9">
        <f t="shared" si="1"/>
        <v>65</v>
      </c>
      <c r="M14" s="43" t="s">
        <v>43</v>
      </c>
      <c r="N14" s="4">
        <v>10</v>
      </c>
      <c r="O14" s="53">
        <v>33</v>
      </c>
      <c r="P14" s="12">
        <v>40</v>
      </c>
      <c r="Q14" s="12">
        <v>40</v>
      </c>
      <c r="R14" s="9">
        <v>7</v>
      </c>
      <c r="S14" s="9">
        <v>16</v>
      </c>
      <c r="T14" s="9">
        <v>5</v>
      </c>
      <c r="U14" s="9">
        <v>5</v>
      </c>
      <c r="V14" s="9">
        <v>12</v>
      </c>
      <c r="W14" s="9">
        <v>5</v>
      </c>
      <c r="X14" s="9">
        <v>5</v>
      </c>
      <c r="Y14" s="9">
        <v>1</v>
      </c>
      <c r="Z14" s="9">
        <v>5</v>
      </c>
      <c r="AA14" s="9">
        <v>4</v>
      </c>
      <c r="AB14" s="34"/>
    </row>
    <row r="15" spans="2:28" ht="12" customHeight="1">
      <c r="B15" s="60" t="s">
        <v>127</v>
      </c>
      <c r="C15" s="5">
        <f t="shared" si="2"/>
        <v>17.031111111111112</v>
      </c>
      <c r="D15" s="57">
        <f t="shared" si="3"/>
        <v>2.7</v>
      </c>
      <c r="E15" s="17">
        <f t="shared" si="4"/>
        <v>4.5</v>
      </c>
      <c r="F15" s="17">
        <f t="shared" si="0"/>
        <v>90</v>
      </c>
      <c r="G15" s="1"/>
      <c r="H15" s="1">
        <v>4.8</v>
      </c>
      <c r="I15" s="5">
        <v>2</v>
      </c>
      <c r="J15" s="5">
        <v>1.92</v>
      </c>
      <c r="K15" s="15">
        <f t="shared" si="5"/>
        <v>1.1111111111111112</v>
      </c>
      <c r="L15" s="9">
        <f t="shared" si="1"/>
        <v>50</v>
      </c>
      <c r="M15" s="43" t="s">
        <v>44</v>
      </c>
      <c r="N15" s="4">
        <v>11</v>
      </c>
      <c r="O15" s="52">
        <v>27</v>
      </c>
      <c r="P15" s="12">
        <v>60</v>
      </c>
      <c r="Q15" s="12">
        <v>30</v>
      </c>
      <c r="R15" s="9">
        <v>7</v>
      </c>
      <c r="S15" s="9">
        <v>20</v>
      </c>
      <c r="T15" s="9">
        <v>4</v>
      </c>
      <c r="U15" s="9">
        <v>3</v>
      </c>
      <c r="V15" s="9">
        <v>3</v>
      </c>
      <c r="W15" s="9">
        <v>0</v>
      </c>
      <c r="X15" s="9">
        <v>5</v>
      </c>
      <c r="Y15" s="9">
        <v>0</v>
      </c>
      <c r="Z15" s="9">
        <v>5</v>
      </c>
      <c r="AA15" s="9">
        <v>3</v>
      </c>
      <c r="AB15" s="34"/>
    </row>
    <row r="16" spans="2:28" ht="12" customHeight="1">
      <c r="B16" s="60" t="s">
        <v>129</v>
      </c>
      <c r="C16" s="5">
        <f t="shared" si="2"/>
        <v>15.883333333333335</v>
      </c>
      <c r="D16" s="57">
        <f t="shared" si="3"/>
        <v>2.9</v>
      </c>
      <c r="E16" s="17">
        <f t="shared" si="4"/>
        <v>2.25</v>
      </c>
      <c r="F16" s="17">
        <f t="shared" si="0"/>
        <v>45</v>
      </c>
      <c r="G16" s="1"/>
      <c r="H16" s="1">
        <v>5.4</v>
      </c>
      <c r="I16" s="5">
        <v>2</v>
      </c>
      <c r="J16" s="5">
        <v>2</v>
      </c>
      <c r="K16" s="15">
        <f t="shared" si="5"/>
        <v>1.3333333333333333</v>
      </c>
      <c r="L16" s="9">
        <f t="shared" si="1"/>
        <v>60</v>
      </c>
      <c r="M16" s="43" t="s">
        <v>45</v>
      </c>
      <c r="N16" s="4">
        <v>12</v>
      </c>
      <c r="O16" s="52">
        <v>29</v>
      </c>
      <c r="P16" s="12">
        <v>40</v>
      </c>
      <c r="Q16" s="12">
        <v>5</v>
      </c>
      <c r="R16" s="9">
        <v>20</v>
      </c>
      <c r="S16" s="9">
        <v>20</v>
      </c>
      <c r="T16" s="9">
        <v>2</v>
      </c>
      <c r="U16" s="9">
        <v>1</v>
      </c>
      <c r="V16" s="9">
        <v>10</v>
      </c>
      <c r="W16" s="9">
        <v>0</v>
      </c>
      <c r="X16" s="9">
        <v>2</v>
      </c>
      <c r="Y16" s="9">
        <v>0</v>
      </c>
      <c r="Z16" s="9">
        <v>5</v>
      </c>
      <c r="AA16" s="9">
        <v>0</v>
      </c>
      <c r="AB16" s="34"/>
    </row>
    <row r="17" spans="2:28" ht="12" customHeight="1">
      <c r="B17" s="60" t="s">
        <v>136</v>
      </c>
      <c r="C17" s="5">
        <f t="shared" si="2"/>
        <v>10.902222222222223</v>
      </c>
      <c r="D17" s="57">
        <f t="shared" si="3"/>
        <v>2.8</v>
      </c>
      <c r="E17" s="17">
        <f t="shared" si="4"/>
        <v>2.75</v>
      </c>
      <c r="F17" s="17">
        <f t="shared" si="0"/>
        <v>55</v>
      </c>
      <c r="G17" s="1"/>
      <c r="H17" s="1">
        <v>3</v>
      </c>
      <c r="I17" s="5"/>
      <c r="J17" s="5">
        <v>1.33</v>
      </c>
      <c r="K17" s="15">
        <f t="shared" si="5"/>
        <v>1.0222222222222221</v>
      </c>
      <c r="L17" s="9">
        <f t="shared" si="1"/>
        <v>46</v>
      </c>
      <c r="M17" s="43" t="s">
        <v>46</v>
      </c>
      <c r="N17" s="4">
        <v>13</v>
      </c>
      <c r="O17" s="52">
        <v>28</v>
      </c>
      <c r="P17" s="12">
        <v>20</v>
      </c>
      <c r="Q17" s="12">
        <v>35</v>
      </c>
      <c r="R17" s="9">
        <v>0</v>
      </c>
      <c r="S17" s="9">
        <v>20</v>
      </c>
      <c r="T17" s="9">
        <v>4</v>
      </c>
      <c r="U17" s="9">
        <v>0</v>
      </c>
      <c r="V17" s="9">
        <v>14</v>
      </c>
      <c r="W17" s="9">
        <v>0</v>
      </c>
      <c r="X17" s="9">
        <v>3</v>
      </c>
      <c r="Y17" s="9">
        <v>0</v>
      </c>
      <c r="Z17" s="9">
        <v>5</v>
      </c>
      <c r="AA17" s="9">
        <v>0</v>
      </c>
      <c r="AB17" s="34"/>
    </row>
    <row r="18" spans="1:28" ht="12" customHeight="1">
      <c r="A18" t="s">
        <v>212</v>
      </c>
      <c r="B18" s="63"/>
      <c r="C18" s="5">
        <f t="shared" si="2"/>
        <v>0</v>
      </c>
      <c r="D18" s="57">
        <f t="shared" si="3"/>
        <v>0</v>
      </c>
      <c r="E18" s="17">
        <f t="shared" si="4"/>
        <v>0</v>
      </c>
      <c r="F18" s="17">
        <f t="shared" si="0"/>
        <v>0</v>
      </c>
      <c r="G18" s="1"/>
      <c r="H18" s="1"/>
      <c r="I18" s="5"/>
      <c r="J18" s="5">
        <v>0</v>
      </c>
      <c r="K18" s="15">
        <f t="shared" si="5"/>
        <v>0</v>
      </c>
      <c r="L18" s="9">
        <f t="shared" si="1"/>
        <v>0</v>
      </c>
      <c r="M18" s="43" t="s">
        <v>47</v>
      </c>
      <c r="N18" s="4">
        <v>14</v>
      </c>
      <c r="O18" s="52"/>
      <c r="P18" s="12"/>
      <c r="Q18" s="12"/>
      <c r="R18" s="9"/>
      <c r="S18" s="9"/>
      <c r="T18" s="9"/>
      <c r="U18" s="9"/>
      <c r="V18" s="9"/>
      <c r="W18" s="9"/>
      <c r="X18" s="9"/>
      <c r="Y18" s="9"/>
      <c r="Z18" s="9"/>
      <c r="AA18" s="9"/>
      <c r="AB18" s="34"/>
    </row>
    <row r="19" spans="1:28" ht="12" customHeight="1">
      <c r="A19" t="s">
        <v>212</v>
      </c>
      <c r="B19" s="60" t="s">
        <v>168</v>
      </c>
      <c r="C19" s="5">
        <f t="shared" si="2"/>
        <v>3.1388888888888893</v>
      </c>
      <c r="D19" s="57">
        <f t="shared" si="3"/>
        <v>0</v>
      </c>
      <c r="E19" s="17">
        <f t="shared" si="4"/>
        <v>0</v>
      </c>
      <c r="F19" s="17">
        <f t="shared" si="0"/>
        <v>0</v>
      </c>
      <c r="G19" s="1"/>
      <c r="H19" s="1"/>
      <c r="I19" s="5"/>
      <c r="J19" s="5">
        <v>1.85</v>
      </c>
      <c r="K19" s="15">
        <f t="shared" si="5"/>
        <v>1.288888888888889</v>
      </c>
      <c r="L19" s="9">
        <f t="shared" si="1"/>
        <v>58</v>
      </c>
      <c r="M19" s="43" t="s">
        <v>48</v>
      </c>
      <c r="N19" s="4">
        <v>15</v>
      </c>
      <c r="O19" s="52"/>
      <c r="P19" s="12"/>
      <c r="Q19" s="12"/>
      <c r="R19" s="9">
        <v>10</v>
      </c>
      <c r="S19" s="9">
        <v>16</v>
      </c>
      <c r="T19" s="9">
        <v>5</v>
      </c>
      <c r="U19" s="9">
        <v>4</v>
      </c>
      <c r="V19" s="9">
        <v>8</v>
      </c>
      <c r="W19" s="9">
        <v>0</v>
      </c>
      <c r="X19" s="9">
        <v>5</v>
      </c>
      <c r="Y19" s="9">
        <v>0</v>
      </c>
      <c r="Z19" s="9">
        <v>5</v>
      </c>
      <c r="AA19" s="9">
        <v>5</v>
      </c>
      <c r="AB19" s="34"/>
    </row>
    <row r="20" spans="1:28" ht="12" customHeight="1">
      <c r="A20" t="s">
        <v>215</v>
      </c>
      <c r="B20" s="61"/>
      <c r="C20" s="5">
        <f t="shared" si="2"/>
        <v>12.588888888888889</v>
      </c>
      <c r="D20" s="57">
        <f t="shared" si="3"/>
        <v>2</v>
      </c>
      <c r="E20" s="17">
        <f t="shared" si="4"/>
        <v>0.6</v>
      </c>
      <c r="F20" s="17">
        <f t="shared" si="0"/>
        <v>12</v>
      </c>
      <c r="G20" s="1"/>
      <c r="H20" s="1">
        <v>5.1</v>
      </c>
      <c r="I20" s="5">
        <v>2</v>
      </c>
      <c r="J20" s="5">
        <v>2</v>
      </c>
      <c r="K20" s="15">
        <f t="shared" si="5"/>
        <v>0.8888888888888888</v>
      </c>
      <c r="L20" s="9">
        <f t="shared" si="1"/>
        <v>40</v>
      </c>
      <c r="M20" s="43" t="s">
        <v>49</v>
      </c>
      <c r="N20" s="4">
        <v>16</v>
      </c>
      <c r="O20" s="52">
        <v>20</v>
      </c>
      <c r="P20" s="12">
        <v>2</v>
      </c>
      <c r="Q20" s="12">
        <v>10</v>
      </c>
      <c r="R20" s="9">
        <v>0</v>
      </c>
      <c r="S20" s="9">
        <v>15</v>
      </c>
      <c r="T20" s="9">
        <v>5</v>
      </c>
      <c r="U20" s="9">
        <v>0</v>
      </c>
      <c r="V20" s="9">
        <v>6</v>
      </c>
      <c r="W20" s="9">
        <v>5</v>
      </c>
      <c r="X20" s="9">
        <v>3</v>
      </c>
      <c r="Y20" s="9">
        <v>0</v>
      </c>
      <c r="Z20" s="9">
        <v>5</v>
      </c>
      <c r="AA20" s="9">
        <v>1</v>
      </c>
      <c r="AB20" s="34"/>
    </row>
    <row r="21" spans="2:28" ht="12" customHeight="1">
      <c r="B21" s="60" t="s">
        <v>161</v>
      </c>
      <c r="C21" s="5">
        <f t="shared" si="2"/>
        <v>16.21666666666667</v>
      </c>
      <c r="D21" s="57">
        <f t="shared" si="3"/>
        <v>3</v>
      </c>
      <c r="E21" s="17">
        <f t="shared" si="4"/>
        <v>4.75</v>
      </c>
      <c r="F21" s="17">
        <f t="shared" si="0"/>
        <v>95</v>
      </c>
      <c r="G21" s="1"/>
      <c r="H21" s="1">
        <v>4</v>
      </c>
      <c r="I21" s="5">
        <v>1.8</v>
      </c>
      <c r="J21" s="5">
        <v>1.6</v>
      </c>
      <c r="K21" s="15">
        <f t="shared" si="5"/>
        <v>1.0666666666666667</v>
      </c>
      <c r="L21" s="9">
        <f t="shared" si="1"/>
        <v>48</v>
      </c>
      <c r="M21" s="43" t="s">
        <v>51</v>
      </c>
      <c r="N21" s="4">
        <v>17</v>
      </c>
      <c r="O21" s="52">
        <v>30</v>
      </c>
      <c r="P21" s="12">
        <v>60</v>
      </c>
      <c r="Q21" s="12">
        <v>35</v>
      </c>
      <c r="R21" s="9">
        <v>10</v>
      </c>
      <c r="S21" s="9">
        <v>17</v>
      </c>
      <c r="T21" s="9">
        <v>2</v>
      </c>
      <c r="U21" s="9">
        <v>1</v>
      </c>
      <c r="V21" s="9">
        <v>12</v>
      </c>
      <c r="W21" s="9">
        <v>0</v>
      </c>
      <c r="X21" s="9">
        <v>3</v>
      </c>
      <c r="Y21" s="9">
        <v>0</v>
      </c>
      <c r="Z21" s="9">
        <v>2</v>
      </c>
      <c r="AA21" s="9">
        <v>1</v>
      </c>
      <c r="AB21" s="34"/>
    </row>
    <row r="22" spans="2:28" ht="12" customHeight="1">
      <c r="B22" s="60" t="s">
        <v>133</v>
      </c>
      <c r="C22" s="5">
        <f t="shared" si="2"/>
        <v>13.866666666666667</v>
      </c>
      <c r="D22" s="57">
        <f t="shared" si="3"/>
        <v>2.5</v>
      </c>
      <c r="E22" s="17">
        <f t="shared" si="4"/>
        <v>1.7</v>
      </c>
      <c r="F22" s="17">
        <f t="shared" si="0"/>
        <v>34</v>
      </c>
      <c r="G22" s="1"/>
      <c r="H22" s="1">
        <v>4.9</v>
      </c>
      <c r="I22" s="5">
        <v>1.7</v>
      </c>
      <c r="J22" s="5">
        <v>2</v>
      </c>
      <c r="K22" s="15">
        <f t="shared" si="5"/>
        <v>1.0666666666666667</v>
      </c>
      <c r="L22" s="9">
        <f t="shared" si="1"/>
        <v>48</v>
      </c>
      <c r="M22" s="43" t="s">
        <v>52</v>
      </c>
      <c r="N22" s="4">
        <v>18</v>
      </c>
      <c r="O22" s="52">
        <v>25</v>
      </c>
      <c r="P22" s="12">
        <v>20</v>
      </c>
      <c r="Q22" s="12">
        <v>14</v>
      </c>
      <c r="R22" s="9">
        <v>0</v>
      </c>
      <c r="S22" s="9">
        <v>20</v>
      </c>
      <c r="T22" s="9">
        <v>0</v>
      </c>
      <c r="U22" s="9">
        <v>4</v>
      </c>
      <c r="V22" s="9">
        <v>10</v>
      </c>
      <c r="W22" s="9">
        <v>1</v>
      </c>
      <c r="X22" s="9">
        <v>5</v>
      </c>
      <c r="Y22" s="9">
        <v>0</v>
      </c>
      <c r="Z22" s="9">
        <v>3</v>
      </c>
      <c r="AA22" s="9">
        <v>5</v>
      </c>
      <c r="AB22" s="34"/>
    </row>
    <row r="23" spans="1:28" ht="12" customHeight="1">
      <c r="A23" t="s">
        <v>213</v>
      </c>
      <c r="B23" s="63"/>
      <c r="C23" s="5">
        <f t="shared" si="2"/>
        <v>14.354444444444445</v>
      </c>
      <c r="D23" s="57">
        <f t="shared" si="3"/>
        <v>2.6</v>
      </c>
      <c r="E23" s="17">
        <f t="shared" si="4"/>
        <v>2.35</v>
      </c>
      <c r="F23" s="17">
        <f t="shared" si="0"/>
        <v>47</v>
      </c>
      <c r="G23" s="1">
        <v>0.8</v>
      </c>
      <c r="H23" s="1">
        <v>4.9</v>
      </c>
      <c r="I23" s="5">
        <v>2</v>
      </c>
      <c r="J23" s="5">
        <v>0.66</v>
      </c>
      <c r="K23" s="15">
        <f t="shared" si="5"/>
        <v>1.0444444444444445</v>
      </c>
      <c r="L23" s="9">
        <v>47</v>
      </c>
      <c r="M23" s="43" t="s">
        <v>53</v>
      </c>
      <c r="N23" s="4">
        <v>19</v>
      </c>
      <c r="O23" s="52">
        <v>26</v>
      </c>
      <c r="P23" s="12">
        <v>40</v>
      </c>
      <c r="Q23" s="12">
        <v>7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34"/>
    </row>
    <row r="24" spans="2:28" ht="12" customHeight="1">
      <c r="B24" s="64" t="s">
        <v>134</v>
      </c>
      <c r="C24" s="5">
        <f t="shared" si="2"/>
        <v>14.796666666666669</v>
      </c>
      <c r="D24" s="57">
        <f t="shared" si="3"/>
        <v>2.2</v>
      </c>
      <c r="E24" s="17">
        <f t="shared" si="4"/>
        <v>2.2</v>
      </c>
      <c r="F24" s="17">
        <f t="shared" si="0"/>
        <v>44</v>
      </c>
      <c r="G24" s="1">
        <v>0.7</v>
      </c>
      <c r="H24" s="1">
        <v>6</v>
      </c>
      <c r="I24" s="5">
        <v>1.5</v>
      </c>
      <c r="J24" s="5">
        <v>1.33</v>
      </c>
      <c r="K24" s="15">
        <f t="shared" si="5"/>
        <v>0.8666666666666667</v>
      </c>
      <c r="L24" s="9">
        <f t="shared" si="1"/>
        <v>39</v>
      </c>
      <c r="M24" s="43" t="s">
        <v>54</v>
      </c>
      <c r="N24" s="4">
        <v>20</v>
      </c>
      <c r="O24" s="52">
        <v>22</v>
      </c>
      <c r="P24" s="12">
        <v>17</v>
      </c>
      <c r="Q24" s="12">
        <v>27</v>
      </c>
      <c r="R24" s="9">
        <v>7</v>
      </c>
      <c r="S24" s="9">
        <v>16</v>
      </c>
      <c r="T24" s="9">
        <v>0</v>
      </c>
      <c r="U24" s="9">
        <v>1</v>
      </c>
      <c r="V24" s="9">
        <v>5</v>
      </c>
      <c r="W24" s="9">
        <v>0</v>
      </c>
      <c r="X24" s="9">
        <v>5</v>
      </c>
      <c r="Y24" s="9">
        <v>0</v>
      </c>
      <c r="Z24" s="9">
        <v>5</v>
      </c>
      <c r="AA24" s="9">
        <v>0</v>
      </c>
      <c r="AB24" s="34"/>
    </row>
    <row r="25" spans="2:28" ht="12" customHeight="1">
      <c r="B25" s="60" t="s">
        <v>130</v>
      </c>
      <c r="C25" s="5">
        <f t="shared" si="2"/>
        <v>18.93888888888889</v>
      </c>
      <c r="D25" s="57">
        <f t="shared" si="3"/>
        <v>2.5</v>
      </c>
      <c r="E25" s="17">
        <f t="shared" si="4"/>
        <v>4.65</v>
      </c>
      <c r="F25" s="17">
        <f t="shared" si="0"/>
        <v>93</v>
      </c>
      <c r="G25" s="1">
        <v>0.5</v>
      </c>
      <c r="H25" s="1">
        <v>6</v>
      </c>
      <c r="I25" s="5">
        <v>1.8</v>
      </c>
      <c r="J25" s="5">
        <v>2</v>
      </c>
      <c r="K25" s="15">
        <f t="shared" si="5"/>
        <v>1.488888888888889</v>
      </c>
      <c r="L25" s="9">
        <f t="shared" si="1"/>
        <v>67</v>
      </c>
      <c r="M25" s="43" t="s">
        <v>55</v>
      </c>
      <c r="N25" s="4">
        <v>21</v>
      </c>
      <c r="O25" s="52">
        <v>25</v>
      </c>
      <c r="P25" s="12">
        <v>60</v>
      </c>
      <c r="Q25" s="12">
        <v>33</v>
      </c>
      <c r="R25" s="9">
        <v>20</v>
      </c>
      <c r="S25" s="9">
        <v>16</v>
      </c>
      <c r="T25" s="9">
        <v>5</v>
      </c>
      <c r="U25" s="9">
        <v>0</v>
      </c>
      <c r="V25" s="9">
        <v>12</v>
      </c>
      <c r="W25" s="9">
        <v>0</v>
      </c>
      <c r="X25" s="9">
        <v>5</v>
      </c>
      <c r="Y25" s="9">
        <v>1</v>
      </c>
      <c r="Z25" s="9">
        <v>5</v>
      </c>
      <c r="AA25" s="9">
        <v>3</v>
      </c>
      <c r="AB25" s="34"/>
    </row>
    <row r="26" spans="1:28" ht="12" customHeight="1">
      <c r="A26" t="s">
        <v>212</v>
      </c>
      <c r="B26" s="64"/>
      <c r="C26" s="5">
        <f t="shared" si="2"/>
        <v>1.8</v>
      </c>
      <c r="D26" s="57">
        <f t="shared" si="3"/>
        <v>0</v>
      </c>
      <c r="E26" s="17">
        <f t="shared" si="4"/>
        <v>0</v>
      </c>
      <c r="F26" s="17">
        <f t="shared" si="0"/>
        <v>0</v>
      </c>
      <c r="G26" s="1"/>
      <c r="H26" s="1"/>
      <c r="I26" s="5"/>
      <c r="J26" s="5">
        <v>1.8</v>
      </c>
      <c r="K26" s="15">
        <f t="shared" si="5"/>
        <v>0</v>
      </c>
      <c r="L26" s="9">
        <f t="shared" si="1"/>
        <v>0</v>
      </c>
      <c r="M26" s="43" t="s">
        <v>56</v>
      </c>
      <c r="N26" s="4">
        <v>22</v>
      </c>
      <c r="O26" s="52"/>
      <c r="P26" s="12"/>
      <c r="Q26" s="12"/>
      <c r="R26" s="9"/>
      <c r="S26" s="9"/>
      <c r="T26" s="9"/>
      <c r="U26" s="9"/>
      <c r="V26" s="9"/>
      <c r="W26" s="9"/>
      <c r="X26" s="9"/>
      <c r="Y26" s="9"/>
      <c r="Z26" s="9"/>
      <c r="AA26" s="9"/>
      <c r="AB26" s="34"/>
    </row>
    <row r="27" spans="2:28" ht="12" customHeight="1">
      <c r="B27" s="60" t="s">
        <v>147</v>
      </c>
      <c r="C27" s="5">
        <f t="shared" si="2"/>
        <v>12.962222222222222</v>
      </c>
      <c r="D27" s="57">
        <f t="shared" si="3"/>
        <v>2.3</v>
      </c>
      <c r="E27" s="17">
        <f t="shared" si="4"/>
        <v>4.75</v>
      </c>
      <c r="F27" s="17">
        <f t="shared" si="0"/>
        <v>95</v>
      </c>
      <c r="G27" s="1"/>
      <c r="H27" s="1">
        <v>3.4</v>
      </c>
      <c r="I27" s="5">
        <v>0.5</v>
      </c>
      <c r="J27" s="5">
        <v>1.19</v>
      </c>
      <c r="K27" s="15">
        <f t="shared" si="5"/>
        <v>0.8222222222222222</v>
      </c>
      <c r="L27" s="9">
        <f t="shared" si="1"/>
        <v>37</v>
      </c>
      <c r="M27" s="43" t="s">
        <v>57</v>
      </c>
      <c r="N27" s="4">
        <v>23</v>
      </c>
      <c r="O27" s="52">
        <v>23</v>
      </c>
      <c r="P27" s="12">
        <v>55</v>
      </c>
      <c r="Q27" s="12">
        <v>40</v>
      </c>
      <c r="R27" s="9">
        <v>0</v>
      </c>
      <c r="S27" s="9">
        <v>16</v>
      </c>
      <c r="T27" s="9">
        <v>0</v>
      </c>
      <c r="U27" s="9">
        <v>2</v>
      </c>
      <c r="V27" s="9">
        <v>6</v>
      </c>
      <c r="W27" s="9">
        <v>0</v>
      </c>
      <c r="X27" s="9">
        <v>4</v>
      </c>
      <c r="Y27" s="9">
        <v>5</v>
      </c>
      <c r="Z27" s="9">
        <v>4</v>
      </c>
      <c r="AA27" s="9">
        <v>0</v>
      </c>
      <c r="AB27" s="34"/>
    </row>
    <row r="28" spans="2:28" ht="12" customHeight="1">
      <c r="B28" s="60" t="s">
        <v>143</v>
      </c>
      <c r="C28" s="5">
        <f t="shared" si="2"/>
        <v>20.477777777777774</v>
      </c>
      <c r="D28" s="57">
        <f t="shared" si="3"/>
        <v>2.7</v>
      </c>
      <c r="E28" s="17">
        <f t="shared" si="4"/>
        <v>5</v>
      </c>
      <c r="F28" s="17">
        <f t="shared" si="0"/>
        <v>100</v>
      </c>
      <c r="G28" s="1">
        <v>1</v>
      </c>
      <c r="H28" s="1">
        <v>5.7</v>
      </c>
      <c r="I28" s="5">
        <v>1.9</v>
      </c>
      <c r="J28" s="5">
        <v>3</v>
      </c>
      <c r="K28" s="15">
        <f t="shared" si="5"/>
        <v>1.1777777777777778</v>
      </c>
      <c r="L28" s="9">
        <f t="shared" si="1"/>
        <v>53</v>
      </c>
      <c r="M28" s="43" t="s">
        <v>58</v>
      </c>
      <c r="N28" s="4">
        <v>24</v>
      </c>
      <c r="O28" s="52">
        <v>27</v>
      </c>
      <c r="P28" s="12">
        <v>60</v>
      </c>
      <c r="Q28" s="12">
        <v>40</v>
      </c>
      <c r="R28" s="9">
        <v>17</v>
      </c>
      <c r="S28" s="9">
        <v>16</v>
      </c>
      <c r="T28" s="9">
        <v>3</v>
      </c>
      <c r="U28" s="9">
        <v>2</v>
      </c>
      <c r="V28" s="9">
        <v>6</v>
      </c>
      <c r="W28" s="9">
        <v>0</v>
      </c>
      <c r="X28" s="9">
        <v>2</v>
      </c>
      <c r="Y28" s="9">
        <v>1</v>
      </c>
      <c r="Z28" s="9">
        <v>2</v>
      </c>
      <c r="AA28" s="9">
        <v>4</v>
      </c>
      <c r="AB28" s="34"/>
    </row>
    <row r="29" spans="2:28" ht="12" customHeight="1">
      <c r="B29" s="60" t="s">
        <v>140</v>
      </c>
      <c r="C29" s="5">
        <f t="shared" si="2"/>
        <v>13.866666666666665</v>
      </c>
      <c r="D29" s="57">
        <f t="shared" si="3"/>
        <v>1.5</v>
      </c>
      <c r="E29" s="17">
        <f t="shared" si="4"/>
        <v>1.6</v>
      </c>
      <c r="F29" s="17">
        <f t="shared" si="0"/>
        <v>32</v>
      </c>
      <c r="G29" s="1">
        <v>1</v>
      </c>
      <c r="H29" s="1">
        <v>5.3</v>
      </c>
      <c r="I29" s="5">
        <v>2</v>
      </c>
      <c r="J29" s="5">
        <v>2</v>
      </c>
      <c r="K29" s="15">
        <f t="shared" si="5"/>
        <v>0.4666666666666667</v>
      </c>
      <c r="L29" s="9">
        <f t="shared" si="1"/>
        <v>21</v>
      </c>
      <c r="M29" s="43" t="s">
        <v>59</v>
      </c>
      <c r="N29" s="4">
        <v>25</v>
      </c>
      <c r="O29" s="52">
        <v>15</v>
      </c>
      <c r="P29" s="12">
        <v>25</v>
      </c>
      <c r="Q29" s="12">
        <v>7</v>
      </c>
      <c r="R29" s="9">
        <v>0</v>
      </c>
      <c r="S29" s="9">
        <v>5</v>
      </c>
      <c r="T29" s="9">
        <v>5</v>
      </c>
      <c r="U29" s="9">
        <v>0</v>
      </c>
      <c r="V29" s="9">
        <v>5</v>
      </c>
      <c r="W29" s="9">
        <v>0</v>
      </c>
      <c r="X29" s="9">
        <v>1</v>
      </c>
      <c r="Y29" s="9">
        <v>0</v>
      </c>
      <c r="Z29" s="9">
        <v>5</v>
      </c>
      <c r="AA29" s="9">
        <v>0</v>
      </c>
      <c r="AB29" s="34"/>
    </row>
    <row r="30" spans="2:28" ht="12" customHeight="1">
      <c r="B30" s="60" t="s">
        <v>142</v>
      </c>
      <c r="C30" s="5">
        <f t="shared" si="2"/>
        <v>15.944444444444445</v>
      </c>
      <c r="D30" s="57">
        <f t="shared" si="3"/>
        <v>2.1</v>
      </c>
      <c r="E30" s="17">
        <f t="shared" si="4"/>
        <v>3</v>
      </c>
      <c r="F30" s="17">
        <f t="shared" si="0"/>
        <v>60</v>
      </c>
      <c r="G30" s="1">
        <v>1</v>
      </c>
      <c r="H30" s="1">
        <v>5</v>
      </c>
      <c r="I30" s="5">
        <v>2</v>
      </c>
      <c r="J30" s="5">
        <v>2</v>
      </c>
      <c r="K30" s="15">
        <f t="shared" si="5"/>
        <v>0.8444444444444444</v>
      </c>
      <c r="L30" s="9">
        <f t="shared" si="1"/>
        <v>38</v>
      </c>
      <c r="M30" s="43" t="s">
        <v>60</v>
      </c>
      <c r="N30" s="4">
        <v>26</v>
      </c>
      <c r="O30" s="52">
        <v>21</v>
      </c>
      <c r="P30" s="12">
        <v>60</v>
      </c>
      <c r="Q30" s="12">
        <v>0</v>
      </c>
      <c r="R30" s="9">
        <v>0</v>
      </c>
      <c r="S30" s="9">
        <v>16</v>
      </c>
      <c r="T30" s="9">
        <v>3</v>
      </c>
      <c r="U30" s="9">
        <v>0</v>
      </c>
      <c r="V30" s="9">
        <v>5</v>
      </c>
      <c r="W30" s="9">
        <v>0</v>
      </c>
      <c r="X30" s="9">
        <v>5</v>
      </c>
      <c r="Y30" s="9">
        <v>0</v>
      </c>
      <c r="Z30" s="9">
        <v>5</v>
      </c>
      <c r="AA30" s="9">
        <v>4</v>
      </c>
      <c r="AB30" s="34"/>
    </row>
    <row r="31" spans="2:28" ht="12" customHeight="1">
      <c r="B31" s="64" t="s">
        <v>150</v>
      </c>
      <c r="C31" s="5">
        <f t="shared" si="2"/>
        <v>8.005555555555556</v>
      </c>
      <c r="D31" s="57">
        <f t="shared" si="3"/>
        <v>2.7</v>
      </c>
      <c r="E31" s="17">
        <f t="shared" si="4"/>
        <v>4.15</v>
      </c>
      <c r="F31" s="17">
        <f t="shared" si="0"/>
        <v>83</v>
      </c>
      <c r="G31" s="1"/>
      <c r="H31" s="1"/>
      <c r="I31" s="5"/>
      <c r="J31" s="5">
        <v>0</v>
      </c>
      <c r="K31" s="15">
        <f t="shared" si="5"/>
        <v>1.1555555555555554</v>
      </c>
      <c r="L31" s="9">
        <f t="shared" si="1"/>
        <v>52</v>
      </c>
      <c r="M31" s="43" t="s">
        <v>61</v>
      </c>
      <c r="N31" s="4">
        <v>27</v>
      </c>
      <c r="O31" s="52">
        <v>27</v>
      </c>
      <c r="P31" s="12">
        <v>60</v>
      </c>
      <c r="Q31" s="12">
        <v>23</v>
      </c>
      <c r="R31" s="9">
        <v>10</v>
      </c>
      <c r="S31" s="9">
        <v>20</v>
      </c>
      <c r="T31" s="9">
        <v>5</v>
      </c>
      <c r="U31" s="9">
        <v>1</v>
      </c>
      <c r="V31" s="9">
        <v>4</v>
      </c>
      <c r="W31" s="9">
        <v>0</v>
      </c>
      <c r="X31" s="9">
        <v>5</v>
      </c>
      <c r="Y31" s="9">
        <v>0</v>
      </c>
      <c r="Z31" s="9">
        <v>4</v>
      </c>
      <c r="AA31" s="9">
        <v>3</v>
      </c>
      <c r="AB31" s="34"/>
    </row>
    <row r="32" spans="2:28" ht="12" customHeight="1">
      <c r="B32" s="63" t="s">
        <v>139</v>
      </c>
      <c r="C32" s="5">
        <f t="shared" si="2"/>
        <v>17.887777777777778</v>
      </c>
      <c r="D32" s="57">
        <f t="shared" si="3"/>
        <v>2.6</v>
      </c>
      <c r="E32" s="17">
        <f t="shared" si="4"/>
        <v>4.25</v>
      </c>
      <c r="F32" s="17">
        <f t="shared" si="0"/>
        <v>85</v>
      </c>
      <c r="G32" s="1">
        <v>0.8</v>
      </c>
      <c r="H32" s="1">
        <v>5</v>
      </c>
      <c r="I32" s="5">
        <v>2</v>
      </c>
      <c r="J32" s="5">
        <v>1.66</v>
      </c>
      <c r="K32" s="15">
        <f t="shared" si="5"/>
        <v>1.5777777777777777</v>
      </c>
      <c r="L32" s="9">
        <f t="shared" si="1"/>
        <v>71</v>
      </c>
      <c r="M32" s="43" t="s">
        <v>62</v>
      </c>
      <c r="N32" s="4">
        <v>28</v>
      </c>
      <c r="O32" s="52">
        <v>26</v>
      </c>
      <c r="P32" s="12">
        <v>60</v>
      </c>
      <c r="Q32" s="12">
        <v>25</v>
      </c>
      <c r="R32" s="9">
        <v>10</v>
      </c>
      <c r="S32" s="9">
        <v>20</v>
      </c>
      <c r="T32" s="9">
        <v>5</v>
      </c>
      <c r="U32" s="9">
        <v>0</v>
      </c>
      <c r="V32" s="9">
        <v>15</v>
      </c>
      <c r="W32" s="9">
        <v>5</v>
      </c>
      <c r="X32" s="9">
        <v>5</v>
      </c>
      <c r="Y32" s="9">
        <v>2</v>
      </c>
      <c r="Z32" s="9">
        <v>5</v>
      </c>
      <c r="AA32" s="9">
        <v>4</v>
      </c>
      <c r="AB32" s="34"/>
    </row>
    <row r="33" spans="2:28" ht="12" customHeight="1">
      <c r="B33" s="44">
        <f>C33+D33+F33+H33+I33+J33</f>
        <v>0</v>
      </c>
      <c r="C33" s="44">
        <f>D33+E33+H33+I33+J33+K33</f>
        <v>0</v>
      </c>
      <c r="D33" s="44">
        <f>O33/10</f>
        <v>0</v>
      </c>
      <c r="E33" s="44">
        <f>SUM(O33:P33)</f>
        <v>0</v>
      </c>
      <c r="F33" s="44">
        <f t="shared" si="0"/>
        <v>0</v>
      </c>
      <c r="G33" s="45"/>
      <c r="H33" s="45"/>
      <c r="I33" s="44"/>
      <c r="J33" s="44"/>
      <c r="K33" s="44"/>
      <c r="L33" s="45">
        <f>SUM(X33:AA33)</f>
        <v>0</v>
      </c>
      <c r="M33" s="46"/>
      <c r="N33" s="47">
        <v>38</v>
      </c>
      <c r="O33" s="48"/>
      <c r="P33" s="48"/>
      <c r="Q33" s="48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34"/>
    </row>
    <row r="34" spans="2:28" ht="12" customHeight="1">
      <c r="B34" s="60" t="s">
        <v>164</v>
      </c>
      <c r="C34" s="5">
        <f t="shared" si="2"/>
        <v>19.18888888888889</v>
      </c>
      <c r="D34" s="57">
        <f t="shared" si="3"/>
        <v>3.5</v>
      </c>
      <c r="E34" s="17">
        <f t="shared" si="4"/>
        <v>5</v>
      </c>
      <c r="F34" s="17">
        <f t="shared" si="0"/>
        <v>100</v>
      </c>
      <c r="G34" s="29"/>
      <c r="H34" s="29">
        <v>5</v>
      </c>
      <c r="I34" s="30">
        <v>2</v>
      </c>
      <c r="J34" s="30">
        <v>2</v>
      </c>
      <c r="K34" s="15">
        <f aca="true" t="shared" si="6" ref="K34:K69">L34/45</f>
        <v>1.6888888888888889</v>
      </c>
      <c r="L34" s="9">
        <f aca="true" t="shared" si="7" ref="L34:L58">SUM(R34:AA34)</f>
        <v>76</v>
      </c>
      <c r="M34" s="49" t="s">
        <v>63</v>
      </c>
      <c r="N34" s="4">
        <v>1</v>
      </c>
      <c r="O34" s="52">
        <v>35</v>
      </c>
      <c r="P34" s="12">
        <v>60</v>
      </c>
      <c r="Q34" s="12">
        <v>40</v>
      </c>
      <c r="R34" s="9">
        <v>20</v>
      </c>
      <c r="S34" s="9">
        <v>20</v>
      </c>
      <c r="T34" s="9">
        <v>5</v>
      </c>
      <c r="U34" s="9">
        <v>5</v>
      </c>
      <c r="V34" s="9">
        <v>10</v>
      </c>
      <c r="W34" s="9">
        <v>1</v>
      </c>
      <c r="X34" s="9">
        <v>5</v>
      </c>
      <c r="Y34" s="9">
        <v>0</v>
      </c>
      <c r="Z34" s="9">
        <v>5</v>
      </c>
      <c r="AA34" s="9">
        <v>5</v>
      </c>
      <c r="AB34" s="34"/>
    </row>
    <row r="35" spans="1:28" ht="12" customHeight="1">
      <c r="A35" t="s">
        <v>212</v>
      </c>
      <c r="B35" s="60"/>
      <c r="C35" s="5">
        <f t="shared" si="2"/>
        <v>0</v>
      </c>
      <c r="D35" s="57">
        <f t="shared" si="3"/>
        <v>0</v>
      </c>
      <c r="E35" s="17">
        <f t="shared" si="4"/>
        <v>0</v>
      </c>
      <c r="F35" s="17">
        <f t="shared" si="0"/>
        <v>0</v>
      </c>
      <c r="G35" s="29"/>
      <c r="H35" s="29"/>
      <c r="I35" s="30"/>
      <c r="J35" s="30">
        <v>0</v>
      </c>
      <c r="K35" s="15">
        <f t="shared" si="6"/>
        <v>0</v>
      </c>
      <c r="L35" s="9">
        <f t="shared" si="7"/>
        <v>0</v>
      </c>
      <c r="M35" s="49" t="s">
        <v>64</v>
      </c>
      <c r="N35" s="4">
        <v>2</v>
      </c>
      <c r="O35" s="52"/>
      <c r="P35" s="12"/>
      <c r="Q35" s="12"/>
      <c r="R35" s="9"/>
      <c r="S35" s="9"/>
      <c r="T35" s="9"/>
      <c r="U35" s="9"/>
      <c r="V35" s="9"/>
      <c r="W35" s="9"/>
      <c r="X35" s="9"/>
      <c r="Y35" s="9"/>
      <c r="Z35" s="9"/>
      <c r="AA35" s="9"/>
      <c r="AB35" s="34"/>
    </row>
    <row r="36" spans="1:28" ht="12" customHeight="1">
      <c r="A36" t="s">
        <v>213</v>
      </c>
      <c r="B36" s="64" t="s">
        <v>194</v>
      </c>
      <c r="C36" s="5">
        <f t="shared" si="2"/>
        <v>14.661111111111111</v>
      </c>
      <c r="D36" s="57">
        <f t="shared" si="3"/>
        <v>2.5</v>
      </c>
      <c r="E36" s="17">
        <f t="shared" si="4"/>
        <v>3.25</v>
      </c>
      <c r="F36" s="17">
        <f t="shared" si="0"/>
        <v>65</v>
      </c>
      <c r="G36" s="29"/>
      <c r="H36" s="29">
        <v>4.5</v>
      </c>
      <c r="I36" s="30">
        <v>2</v>
      </c>
      <c r="J36" s="30">
        <v>1.5</v>
      </c>
      <c r="K36" s="15">
        <f t="shared" si="6"/>
        <v>0.9111111111111111</v>
      </c>
      <c r="L36" s="9">
        <f t="shared" si="7"/>
        <v>41</v>
      </c>
      <c r="M36" s="49" t="s">
        <v>65</v>
      </c>
      <c r="N36" s="4">
        <v>3</v>
      </c>
      <c r="O36" s="52">
        <v>25</v>
      </c>
      <c r="P36" s="12">
        <v>60</v>
      </c>
      <c r="Q36" s="12">
        <v>5</v>
      </c>
      <c r="R36" s="9">
        <v>0</v>
      </c>
      <c r="S36" s="9">
        <v>16</v>
      </c>
      <c r="T36" s="9">
        <v>5</v>
      </c>
      <c r="U36" s="9">
        <v>0</v>
      </c>
      <c r="V36" s="9">
        <v>11</v>
      </c>
      <c r="W36" s="9">
        <v>0</v>
      </c>
      <c r="X36" s="9">
        <v>5</v>
      </c>
      <c r="Y36" s="9">
        <v>0</v>
      </c>
      <c r="Z36" s="9">
        <v>4</v>
      </c>
      <c r="AA36" s="9">
        <v>0</v>
      </c>
      <c r="AB36" s="34"/>
    </row>
    <row r="37" spans="2:28" ht="12" customHeight="1">
      <c r="B37" s="61" t="s">
        <v>163</v>
      </c>
      <c r="C37" s="5">
        <f t="shared" si="2"/>
        <v>17.75</v>
      </c>
      <c r="D37" s="57">
        <f t="shared" si="3"/>
        <v>3</v>
      </c>
      <c r="E37" s="17">
        <f t="shared" si="4"/>
        <v>5</v>
      </c>
      <c r="F37" s="17">
        <f aca="true" t="shared" si="8" ref="F37:F68">SUM(P37:Q37)</f>
        <v>100</v>
      </c>
      <c r="G37" s="29"/>
      <c r="H37" s="29">
        <v>4.8</v>
      </c>
      <c r="I37" s="30">
        <v>2</v>
      </c>
      <c r="J37" s="30">
        <v>1.55</v>
      </c>
      <c r="K37" s="15">
        <f t="shared" si="6"/>
        <v>1.4</v>
      </c>
      <c r="L37" s="9">
        <f t="shared" si="7"/>
        <v>63</v>
      </c>
      <c r="M37" s="49" t="s">
        <v>66</v>
      </c>
      <c r="N37" s="4">
        <v>4</v>
      </c>
      <c r="O37" s="52">
        <v>30</v>
      </c>
      <c r="P37" s="12">
        <v>60</v>
      </c>
      <c r="Q37" s="12">
        <v>40</v>
      </c>
      <c r="R37" s="9">
        <v>10</v>
      </c>
      <c r="S37" s="9">
        <v>20</v>
      </c>
      <c r="T37" s="9">
        <v>5</v>
      </c>
      <c r="U37" s="9">
        <v>5</v>
      </c>
      <c r="V37" s="9">
        <v>11</v>
      </c>
      <c r="W37" s="9">
        <v>0</v>
      </c>
      <c r="X37" s="9">
        <v>2</v>
      </c>
      <c r="Y37" s="9">
        <v>0</v>
      </c>
      <c r="Z37" s="9">
        <v>5</v>
      </c>
      <c r="AA37" s="9">
        <v>5</v>
      </c>
      <c r="AB37" s="34"/>
    </row>
    <row r="38" spans="1:28" ht="12" customHeight="1">
      <c r="A38" t="s">
        <v>212</v>
      </c>
      <c r="B38" s="61"/>
      <c r="C38" s="5">
        <f t="shared" si="2"/>
        <v>1</v>
      </c>
      <c r="D38" s="57">
        <f t="shared" si="3"/>
        <v>0</v>
      </c>
      <c r="E38" s="17">
        <f t="shared" si="4"/>
        <v>0</v>
      </c>
      <c r="F38" s="17">
        <f t="shared" si="8"/>
        <v>0</v>
      </c>
      <c r="G38" s="29"/>
      <c r="H38" s="29"/>
      <c r="I38" s="30"/>
      <c r="J38" s="30">
        <v>1</v>
      </c>
      <c r="K38" s="15">
        <f t="shared" si="6"/>
        <v>0</v>
      </c>
      <c r="L38" s="9">
        <f t="shared" si="7"/>
        <v>0</v>
      </c>
      <c r="M38" s="49" t="s">
        <v>67</v>
      </c>
      <c r="N38" s="4">
        <v>5</v>
      </c>
      <c r="O38" s="52"/>
      <c r="P38" s="12"/>
      <c r="Q38" s="12"/>
      <c r="R38" s="9"/>
      <c r="S38" s="9"/>
      <c r="T38" s="9"/>
      <c r="U38" s="9"/>
      <c r="V38" s="9"/>
      <c r="W38" s="9"/>
      <c r="X38" s="9"/>
      <c r="Y38" s="9"/>
      <c r="Z38" s="9"/>
      <c r="AA38" s="9"/>
      <c r="AB38" s="34"/>
    </row>
    <row r="39" spans="2:28" ht="12" customHeight="1">
      <c r="B39" s="60" t="s">
        <v>172</v>
      </c>
      <c r="C39" s="5">
        <f t="shared" si="2"/>
        <v>16.599999999999998</v>
      </c>
      <c r="D39" s="57">
        <f t="shared" si="3"/>
        <v>3</v>
      </c>
      <c r="E39" s="17">
        <f t="shared" si="4"/>
        <v>3.35</v>
      </c>
      <c r="F39" s="17">
        <f t="shared" si="8"/>
        <v>67</v>
      </c>
      <c r="G39" s="29"/>
      <c r="H39" s="29">
        <v>4.9</v>
      </c>
      <c r="I39" s="30">
        <v>2</v>
      </c>
      <c r="J39" s="30">
        <v>1.95</v>
      </c>
      <c r="K39" s="15">
        <f t="shared" si="6"/>
        <v>1.4</v>
      </c>
      <c r="L39" s="9">
        <f t="shared" si="7"/>
        <v>63</v>
      </c>
      <c r="M39" s="49" t="s">
        <v>68</v>
      </c>
      <c r="N39" s="4">
        <v>6</v>
      </c>
      <c r="O39" s="52">
        <v>30</v>
      </c>
      <c r="P39" s="12">
        <v>60</v>
      </c>
      <c r="Q39" s="12">
        <v>7</v>
      </c>
      <c r="R39" s="9">
        <v>20</v>
      </c>
      <c r="S39" s="9">
        <v>16</v>
      </c>
      <c r="T39" s="9">
        <v>3</v>
      </c>
      <c r="U39" s="9">
        <v>5</v>
      </c>
      <c r="V39" s="9">
        <v>10</v>
      </c>
      <c r="W39" s="9">
        <v>2</v>
      </c>
      <c r="X39" s="9">
        <v>1</v>
      </c>
      <c r="Y39" s="9">
        <v>0</v>
      </c>
      <c r="Z39" s="9">
        <v>4</v>
      </c>
      <c r="AA39" s="9">
        <v>2</v>
      </c>
      <c r="AB39" s="34"/>
    </row>
    <row r="40" spans="1:28" ht="12" customHeight="1">
      <c r="A40" t="s">
        <v>212</v>
      </c>
      <c r="B40" s="60"/>
      <c r="C40" s="5">
        <f t="shared" si="2"/>
        <v>5.4944444444444445</v>
      </c>
      <c r="D40" s="57">
        <f t="shared" si="3"/>
        <v>0</v>
      </c>
      <c r="E40" s="17">
        <f t="shared" si="4"/>
        <v>4.65</v>
      </c>
      <c r="F40" s="17">
        <f t="shared" si="8"/>
        <v>93</v>
      </c>
      <c r="G40" s="29"/>
      <c r="H40" s="29"/>
      <c r="I40" s="30"/>
      <c r="J40" s="30">
        <v>0</v>
      </c>
      <c r="K40" s="15">
        <f t="shared" si="6"/>
        <v>0.8444444444444444</v>
      </c>
      <c r="L40" s="9">
        <f t="shared" si="7"/>
        <v>38</v>
      </c>
      <c r="M40" s="49" t="s">
        <v>69</v>
      </c>
      <c r="N40" s="4">
        <v>7</v>
      </c>
      <c r="O40" s="52"/>
      <c r="P40" s="12">
        <v>60</v>
      </c>
      <c r="Q40" s="12">
        <v>33</v>
      </c>
      <c r="R40" s="9">
        <v>0</v>
      </c>
      <c r="S40" s="9">
        <v>20</v>
      </c>
      <c r="T40" s="9">
        <v>3</v>
      </c>
      <c r="U40" s="9">
        <v>4</v>
      </c>
      <c r="V40" s="9">
        <v>10</v>
      </c>
      <c r="W40" s="9">
        <v>0</v>
      </c>
      <c r="X40" s="9">
        <v>0</v>
      </c>
      <c r="Y40" s="9">
        <v>0</v>
      </c>
      <c r="Z40" s="59">
        <v>0</v>
      </c>
      <c r="AA40" s="9">
        <v>1</v>
      </c>
      <c r="AB40" s="34"/>
    </row>
    <row r="41" spans="1:28" ht="12" customHeight="1">
      <c r="A41" t="s">
        <v>212</v>
      </c>
      <c r="B41" s="64" t="s">
        <v>184</v>
      </c>
      <c r="C41" s="5">
        <f t="shared" si="2"/>
        <v>3.2222222222222223</v>
      </c>
      <c r="D41" s="57">
        <f t="shared" si="3"/>
        <v>0</v>
      </c>
      <c r="E41" s="17">
        <f t="shared" si="4"/>
        <v>0</v>
      </c>
      <c r="F41" s="17">
        <f t="shared" si="8"/>
        <v>0</v>
      </c>
      <c r="G41" s="29"/>
      <c r="H41" s="29"/>
      <c r="I41" s="30"/>
      <c r="J41" s="30">
        <v>2</v>
      </c>
      <c r="K41" s="15">
        <f t="shared" si="6"/>
        <v>1.2222222222222223</v>
      </c>
      <c r="L41" s="9">
        <f t="shared" si="7"/>
        <v>55</v>
      </c>
      <c r="M41" s="49" t="s">
        <v>70</v>
      </c>
      <c r="N41" s="4">
        <v>8</v>
      </c>
      <c r="O41" s="52"/>
      <c r="P41" s="12"/>
      <c r="Q41" s="12"/>
      <c r="R41" s="9">
        <v>0</v>
      </c>
      <c r="S41" s="9">
        <v>20</v>
      </c>
      <c r="T41" s="9">
        <v>5</v>
      </c>
      <c r="U41" s="9">
        <v>2</v>
      </c>
      <c r="V41" s="9">
        <v>8</v>
      </c>
      <c r="W41" s="9">
        <v>5</v>
      </c>
      <c r="X41" s="9">
        <v>5</v>
      </c>
      <c r="Y41" s="9">
        <v>0</v>
      </c>
      <c r="Z41" s="9">
        <v>5</v>
      </c>
      <c r="AA41" s="9">
        <v>5</v>
      </c>
      <c r="AB41" s="34"/>
    </row>
    <row r="42" spans="2:28" ht="12" customHeight="1">
      <c r="B42" s="64" t="s">
        <v>186</v>
      </c>
      <c r="C42" s="5">
        <f t="shared" si="2"/>
        <v>11.266666666666666</v>
      </c>
      <c r="D42" s="57">
        <f t="shared" si="3"/>
        <v>2.4</v>
      </c>
      <c r="E42" s="17">
        <f t="shared" si="4"/>
        <v>1.5</v>
      </c>
      <c r="F42" s="17">
        <f t="shared" si="8"/>
        <v>30</v>
      </c>
      <c r="G42" s="29"/>
      <c r="H42" s="29">
        <v>4.3</v>
      </c>
      <c r="I42" s="30">
        <v>1.2</v>
      </c>
      <c r="J42" s="30">
        <v>0.8</v>
      </c>
      <c r="K42" s="15">
        <f t="shared" si="6"/>
        <v>1.0666666666666667</v>
      </c>
      <c r="L42" s="9">
        <f t="shared" si="7"/>
        <v>48</v>
      </c>
      <c r="M42" s="49" t="s">
        <v>71</v>
      </c>
      <c r="N42" s="4">
        <v>9</v>
      </c>
      <c r="O42" s="52">
        <v>24</v>
      </c>
      <c r="P42" s="12">
        <v>20</v>
      </c>
      <c r="Q42" s="12">
        <v>10</v>
      </c>
      <c r="R42" s="9">
        <v>10</v>
      </c>
      <c r="S42" s="9">
        <v>16</v>
      </c>
      <c r="T42" s="9">
        <v>3</v>
      </c>
      <c r="U42" s="9">
        <v>3</v>
      </c>
      <c r="V42" s="9">
        <v>7</v>
      </c>
      <c r="W42" s="9">
        <v>0</v>
      </c>
      <c r="X42" s="9">
        <v>0</v>
      </c>
      <c r="Y42" s="9">
        <v>0</v>
      </c>
      <c r="Z42" s="9">
        <v>4</v>
      </c>
      <c r="AA42" s="9">
        <v>5</v>
      </c>
      <c r="AB42" s="34"/>
    </row>
    <row r="43" spans="2:28" ht="12" customHeight="1">
      <c r="B43" s="60" t="s">
        <v>165</v>
      </c>
      <c r="C43" s="5">
        <f t="shared" si="2"/>
        <v>19.400000000000002</v>
      </c>
      <c r="D43" s="57">
        <f t="shared" si="3"/>
        <v>2.6</v>
      </c>
      <c r="E43" s="17">
        <f t="shared" si="4"/>
        <v>5</v>
      </c>
      <c r="F43" s="17">
        <f t="shared" si="8"/>
        <v>100</v>
      </c>
      <c r="G43" s="29">
        <v>1</v>
      </c>
      <c r="H43" s="29">
        <v>5</v>
      </c>
      <c r="I43" s="30">
        <v>2</v>
      </c>
      <c r="J43" s="30">
        <v>2</v>
      </c>
      <c r="K43" s="15">
        <f t="shared" si="6"/>
        <v>1.8</v>
      </c>
      <c r="L43" s="9">
        <f t="shared" si="7"/>
        <v>81</v>
      </c>
      <c r="M43" s="49" t="s">
        <v>72</v>
      </c>
      <c r="N43" s="4">
        <v>10</v>
      </c>
      <c r="O43" s="52">
        <v>26</v>
      </c>
      <c r="P43" s="12">
        <v>60</v>
      </c>
      <c r="Q43" s="12">
        <v>40</v>
      </c>
      <c r="R43" s="9">
        <v>20</v>
      </c>
      <c r="S43" s="9">
        <v>20</v>
      </c>
      <c r="T43" s="9">
        <v>5</v>
      </c>
      <c r="U43" s="9">
        <v>5</v>
      </c>
      <c r="V43" s="9">
        <v>14</v>
      </c>
      <c r="W43" s="9">
        <v>5</v>
      </c>
      <c r="X43" s="9">
        <v>5</v>
      </c>
      <c r="Y43" s="9">
        <v>0</v>
      </c>
      <c r="Z43" s="9">
        <v>5</v>
      </c>
      <c r="AA43" s="9">
        <v>2</v>
      </c>
      <c r="AB43" s="34"/>
    </row>
    <row r="44" spans="2:28" ht="12" customHeight="1">
      <c r="B44" s="64" t="s">
        <v>171</v>
      </c>
      <c r="C44" s="5">
        <f t="shared" si="2"/>
        <v>18</v>
      </c>
      <c r="D44" s="57">
        <f t="shared" si="3"/>
        <v>2.8</v>
      </c>
      <c r="E44" s="17">
        <f t="shared" si="4"/>
        <v>4.65</v>
      </c>
      <c r="F44" s="17">
        <f t="shared" si="8"/>
        <v>93</v>
      </c>
      <c r="G44" s="29"/>
      <c r="H44" s="29">
        <v>4.8</v>
      </c>
      <c r="I44" s="30">
        <v>2</v>
      </c>
      <c r="J44" s="30">
        <v>1.95</v>
      </c>
      <c r="K44" s="15">
        <f t="shared" si="6"/>
        <v>1.8</v>
      </c>
      <c r="L44" s="9">
        <f t="shared" si="7"/>
        <v>81</v>
      </c>
      <c r="M44" s="49" t="s">
        <v>73</v>
      </c>
      <c r="N44" s="4">
        <v>11</v>
      </c>
      <c r="O44" s="52">
        <v>28</v>
      </c>
      <c r="P44" s="12">
        <v>60</v>
      </c>
      <c r="Q44" s="12">
        <v>33</v>
      </c>
      <c r="R44" s="9">
        <v>20</v>
      </c>
      <c r="S44" s="9">
        <v>20</v>
      </c>
      <c r="T44" s="9">
        <v>5</v>
      </c>
      <c r="U44" s="9">
        <v>5</v>
      </c>
      <c r="V44" s="9">
        <v>15</v>
      </c>
      <c r="W44" s="9">
        <v>4</v>
      </c>
      <c r="X44" s="9">
        <v>5</v>
      </c>
      <c r="Y44" s="9">
        <v>0</v>
      </c>
      <c r="Z44" s="9">
        <v>5</v>
      </c>
      <c r="AA44" s="9">
        <v>2</v>
      </c>
      <c r="AB44" s="34"/>
    </row>
    <row r="45" spans="1:28" ht="12" customHeight="1">
      <c r="A45" t="s">
        <v>212</v>
      </c>
      <c r="B45" s="61" t="s">
        <v>132</v>
      </c>
      <c r="C45" s="5">
        <f t="shared" si="2"/>
        <v>0.15555555555555556</v>
      </c>
      <c r="D45" s="57">
        <f t="shared" si="3"/>
        <v>0</v>
      </c>
      <c r="E45" s="17">
        <f t="shared" si="4"/>
        <v>0</v>
      </c>
      <c r="F45" s="17">
        <f t="shared" si="8"/>
        <v>0</v>
      </c>
      <c r="G45" s="29"/>
      <c r="H45" s="29"/>
      <c r="I45" s="30"/>
      <c r="J45" s="30">
        <v>0</v>
      </c>
      <c r="K45" s="15">
        <f t="shared" si="6"/>
        <v>0.15555555555555556</v>
      </c>
      <c r="L45" s="9">
        <f t="shared" si="7"/>
        <v>7</v>
      </c>
      <c r="M45" s="49" t="s">
        <v>74</v>
      </c>
      <c r="N45" s="4">
        <v>12</v>
      </c>
      <c r="O45" s="52"/>
      <c r="P45" s="12"/>
      <c r="Q45" s="12"/>
      <c r="R45" s="9">
        <v>0</v>
      </c>
      <c r="S45" s="9">
        <v>6</v>
      </c>
      <c r="T45" s="9">
        <v>0</v>
      </c>
      <c r="U45" s="9">
        <v>0</v>
      </c>
      <c r="V45" s="9">
        <v>1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34"/>
    </row>
    <row r="46" spans="2:28" ht="12" customHeight="1">
      <c r="B46" s="64" t="s">
        <v>144</v>
      </c>
      <c r="C46" s="5">
        <f t="shared" si="2"/>
        <v>15.266666666666667</v>
      </c>
      <c r="D46" s="57">
        <f t="shared" si="3"/>
        <v>2.8</v>
      </c>
      <c r="E46" s="17">
        <f t="shared" si="4"/>
        <v>2</v>
      </c>
      <c r="F46" s="17">
        <f t="shared" si="8"/>
        <v>40</v>
      </c>
      <c r="G46" s="29">
        <v>0.7</v>
      </c>
      <c r="H46" s="29">
        <v>5.1</v>
      </c>
      <c r="I46" s="30">
        <v>1.8</v>
      </c>
      <c r="J46" s="30">
        <v>2</v>
      </c>
      <c r="K46" s="15">
        <f t="shared" si="6"/>
        <v>0.8666666666666667</v>
      </c>
      <c r="L46" s="9">
        <f t="shared" si="7"/>
        <v>39</v>
      </c>
      <c r="M46" s="49" t="s">
        <v>75</v>
      </c>
      <c r="N46" s="4">
        <v>13</v>
      </c>
      <c r="O46" s="52">
        <v>28</v>
      </c>
      <c r="P46" s="12">
        <v>30</v>
      </c>
      <c r="Q46" s="12">
        <v>10</v>
      </c>
      <c r="R46" s="9">
        <v>3</v>
      </c>
      <c r="S46" s="9">
        <v>15</v>
      </c>
      <c r="T46" s="9">
        <v>2</v>
      </c>
      <c r="U46" s="9">
        <v>0</v>
      </c>
      <c r="V46" s="9">
        <v>12</v>
      </c>
      <c r="W46" s="9">
        <v>0</v>
      </c>
      <c r="X46" s="9">
        <v>0</v>
      </c>
      <c r="Y46" s="9">
        <v>0</v>
      </c>
      <c r="Z46" s="9">
        <v>3</v>
      </c>
      <c r="AA46" s="9">
        <v>4</v>
      </c>
      <c r="AB46" s="34"/>
    </row>
    <row r="47" spans="2:28" ht="12" customHeight="1">
      <c r="B47" s="60" t="s">
        <v>158</v>
      </c>
      <c r="C47" s="5">
        <f t="shared" si="2"/>
        <v>12.85</v>
      </c>
      <c r="D47" s="57">
        <f t="shared" si="3"/>
        <v>2.3</v>
      </c>
      <c r="E47" s="17">
        <f t="shared" si="4"/>
        <v>0.75</v>
      </c>
      <c r="F47" s="17">
        <f t="shared" si="8"/>
        <v>15</v>
      </c>
      <c r="G47" s="29">
        <v>1</v>
      </c>
      <c r="H47" s="29">
        <v>4</v>
      </c>
      <c r="I47" s="30">
        <v>2</v>
      </c>
      <c r="J47" s="30">
        <v>1.6</v>
      </c>
      <c r="K47" s="15">
        <f t="shared" si="6"/>
        <v>1.2</v>
      </c>
      <c r="L47" s="9">
        <f t="shared" si="7"/>
        <v>54</v>
      </c>
      <c r="M47" s="49" t="s">
        <v>76</v>
      </c>
      <c r="N47" s="4">
        <v>14</v>
      </c>
      <c r="O47" s="52">
        <v>23</v>
      </c>
      <c r="P47" s="12">
        <v>0</v>
      </c>
      <c r="Q47" s="12">
        <v>15</v>
      </c>
      <c r="R47" s="9">
        <v>0</v>
      </c>
      <c r="S47" s="9">
        <v>20</v>
      </c>
      <c r="T47" s="9">
        <v>5</v>
      </c>
      <c r="U47" s="9">
        <v>3</v>
      </c>
      <c r="V47" s="9">
        <v>13</v>
      </c>
      <c r="W47" s="9">
        <v>5</v>
      </c>
      <c r="X47" s="9">
        <v>3</v>
      </c>
      <c r="Y47" s="9">
        <v>0</v>
      </c>
      <c r="Z47" s="9">
        <v>5</v>
      </c>
      <c r="AA47" s="9">
        <v>0</v>
      </c>
      <c r="AB47" s="34"/>
    </row>
    <row r="48" spans="2:28" ht="12" customHeight="1">
      <c r="B48" s="60" t="s">
        <v>128</v>
      </c>
      <c r="C48" s="5">
        <f t="shared" si="2"/>
        <v>13.67</v>
      </c>
      <c r="D48" s="57">
        <f t="shared" si="3"/>
        <v>1.6</v>
      </c>
      <c r="E48" s="17">
        <f t="shared" si="4"/>
        <v>2.35</v>
      </c>
      <c r="F48" s="17">
        <f t="shared" si="8"/>
        <v>47</v>
      </c>
      <c r="G48" s="29">
        <v>0.6</v>
      </c>
      <c r="H48" s="29">
        <v>4.4</v>
      </c>
      <c r="I48" s="30">
        <v>1.8</v>
      </c>
      <c r="J48" s="30">
        <v>1.92</v>
      </c>
      <c r="K48" s="15">
        <f t="shared" si="6"/>
        <v>1</v>
      </c>
      <c r="L48" s="9">
        <f t="shared" si="7"/>
        <v>45</v>
      </c>
      <c r="M48" s="49" t="s">
        <v>77</v>
      </c>
      <c r="N48" s="4">
        <v>15</v>
      </c>
      <c r="O48" s="52">
        <v>16</v>
      </c>
      <c r="P48" s="12">
        <v>40</v>
      </c>
      <c r="Q48" s="12">
        <v>7</v>
      </c>
      <c r="R48" s="9">
        <v>6</v>
      </c>
      <c r="S48" s="9">
        <v>15</v>
      </c>
      <c r="T48" s="9">
        <v>3</v>
      </c>
      <c r="U48" s="9">
        <v>3</v>
      </c>
      <c r="V48" s="9">
        <v>5</v>
      </c>
      <c r="W48" s="9">
        <v>0</v>
      </c>
      <c r="X48" s="9">
        <v>3</v>
      </c>
      <c r="Y48" s="9">
        <v>0</v>
      </c>
      <c r="Z48" s="9">
        <v>5</v>
      </c>
      <c r="AA48" s="9">
        <v>5</v>
      </c>
      <c r="AB48" s="34"/>
    </row>
    <row r="49" spans="1:28" ht="12" customHeight="1">
      <c r="A49" t="s">
        <v>212</v>
      </c>
      <c r="B49" s="60" t="s">
        <v>131</v>
      </c>
      <c r="C49" s="5">
        <f t="shared" si="2"/>
        <v>2.6166666666666667</v>
      </c>
      <c r="D49" s="57">
        <f t="shared" si="3"/>
        <v>0</v>
      </c>
      <c r="E49" s="17">
        <f t="shared" si="4"/>
        <v>0</v>
      </c>
      <c r="F49" s="17">
        <f t="shared" si="8"/>
        <v>0</v>
      </c>
      <c r="G49" s="29"/>
      <c r="H49" s="29"/>
      <c r="I49" s="30"/>
      <c r="J49" s="30">
        <v>1.95</v>
      </c>
      <c r="K49" s="15">
        <f t="shared" si="6"/>
        <v>0.6666666666666666</v>
      </c>
      <c r="L49" s="9">
        <f t="shared" si="7"/>
        <v>30</v>
      </c>
      <c r="M49" s="49" t="s">
        <v>78</v>
      </c>
      <c r="N49" s="4">
        <v>16</v>
      </c>
      <c r="O49" s="52"/>
      <c r="P49" s="12"/>
      <c r="Q49" s="12"/>
      <c r="R49" s="9">
        <v>0</v>
      </c>
      <c r="S49" s="9">
        <v>13</v>
      </c>
      <c r="T49" s="9">
        <v>0</v>
      </c>
      <c r="U49" s="9">
        <v>0</v>
      </c>
      <c r="V49" s="9">
        <v>6</v>
      </c>
      <c r="W49" s="9">
        <v>0</v>
      </c>
      <c r="X49" s="9">
        <v>3</v>
      </c>
      <c r="Y49" s="9">
        <v>0</v>
      </c>
      <c r="Z49" s="9">
        <v>5</v>
      </c>
      <c r="AA49" s="9">
        <v>3</v>
      </c>
      <c r="AB49" s="34"/>
    </row>
    <row r="50" spans="2:28" ht="12" customHeight="1">
      <c r="B50" s="60" t="s">
        <v>159</v>
      </c>
      <c r="C50" s="5">
        <f t="shared" si="2"/>
        <v>17.84444444444444</v>
      </c>
      <c r="D50" s="57">
        <f t="shared" si="3"/>
        <v>2.4</v>
      </c>
      <c r="E50" s="17">
        <f t="shared" si="4"/>
        <v>4.5</v>
      </c>
      <c r="F50" s="17">
        <f t="shared" si="8"/>
        <v>90</v>
      </c>
      <c r="G50" s="29"/>
      <c r="H50" s="29">
        <v>4.5</v>
      </c>
      <c r="I50" s="30">
        <v>2</v>
      </c>
      <c r="J50" s="30">
        <v>3</v>
      </c>
      <c r="K50" s="15">
        <f t="shared" si="6"/>
        <v>1.4444444444444444</v>
      </c>
      <c r="L50" s="9">
        <f t="shared" si="7"/>
        <v>65</v>
      </c>
      <c r="M50" s="49" t="s">
        <v>79</v>
      </c>
      <c r="N50" s="4">
        <v>17</v>
      </c>
      <c r="O50" s="52">
        <v>24</v>
      </c>
      <c r="P50" s="12">
        <v>50</v>
      </c>
      <c r="Q50" s="12">
        <v>40</v>
      </c>
      <c r="R50" s="9">
        <v>20</v>
      </c>
      <c r="S50" s="9">
        <v>16</v>
      </c>
      <c r="T50" s="9">
        <v>5</v>
      </c>
      <c r="U50" s="9">
        <v>1</v>
      </c>
      <c r="V50" s="9">
        <v>10</v>
      </c>
      <c r="W50" s="9">
        <v>0</v>
      </c>
      <c r="X50" s="9">
        <v>5</v>
      </c>
      <c r="Y50" s="9">
        <v>0</v>
      </c>
      <c r="Z50" s="9">
        <v>5</v>
      </c>
      <c r="AA50" s="9">
        <v>3</v>
      </c>
      <c r="AB50" s="34"/>
    </row>
    <row r="51" spans="1:28" ht="12" customHeight="1">
      <c r="A51" t="s">
        <v>212</v>
      </c>
      <c r="B51" s="64"/>
      <c r="C51" s="5">
        <f t="shared" si="2"/>
        <v>0.8</v>
      </c>
      <c r="D51" s="57">
        <f t="shared" si="3"/>
        <v>0</v>
      </c>
      <c r="E51" s="17">
        <f t="shared" si="4"/>
        <v>0</v>
      </c>
      <c r="F51" s="17">
        <f t="shared" si="8"/>
        <v>0</v>
      </c>
      <c r="G51" s="29"/>
      <c r="H51" s="29"/>
      <c r="I51" s="30"/>
      <c r="J51" s="30">
        <v>0.8</v>
      </c>
      <c r="K51" s="15">
        <f>L51/45</f>
        <v>0</v>
      </c>
      <c r="L51" s="9">
        <f t="shared" si="7"/>
        <v>0</v>
      </c>
      <c r="M51" s="49" t="s">
        <v>80</v>
      </c>
      <c r="N51" s="4">
        <v>18</v>
      </c>
      <c r="O51" s="52"/>
      <c r="P51" s="12"/>
      <c r="Q51" s="12"/>
      <c r="R51" s="9"/>
      <c r="S51" s="9"/>
      <c r="T51" s="9"/>
      <c r="U51" s="9"/>
      <c r="V51" s="9"/>
      <c r="W51" s="9"/>
      <c r="X51" s="9"/>
      <c r="Y51" s="9"/>
      <c r="Z51" s="9"/>
      <c r="AA51" s="9"/>
      <c r="AB51" s="34"/>
    </row>
    <row r="52" spans="2:28" ht="12" customHeight="1">
      <c r="B52" s="61"/>
      <c r="C52" s="5">
        <f t="shared" si="2"/>
        <v>14.46</v>
      </c>
      <c r="D52" s="57">
        <f t="shared" si="3"/>
        <v>2.5</v>
      </c>
      <c r="E52" s="17">
        <f t="shared" si="4"/>
        <v>4</v>
      </c>
      <c r="F52" s="17">
        <f t="shared" si="8"/>
        <v>80</v>
      </c>
      <c r="G52" s="29"/>
      <c r="H52" s="29">
        <v>4.5</v>
      </c>
      <c r="I52" s="30">
        <v>2</v>
      </c>
      <c r="J52" s="30">
        <v>1.46</v>
      </c>
      <c r="K52" s="15">
        <f t="shared" si="6"/>
        <v>0</v>
      </c>
      <c r="L52" s="9">
        <f t="shared" si="7"/>
        <v>0</v>
      </c>
      <c r="M52" s="49" t="s">
        <v>81</v>
      </c>
      <c r="N52" s="4">
        <v>19</v>
      </c>
      <c r="O52" s="52">
        <v>25</v>
      </c>
      <c r="P52" s="12">
        <v>60</v>
      </c>
      <c r="Q52" s="12">
        <v>20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34"/>
    </row>
    <row r="53" spans="2:28" ht="12" customHeight="1">
      <c r="B53" s="64" t="s">
        <v>170</v>
      </c>
      <c r="C53" s="5">
        <f t="shared" si="2"/>
        <v>13.722222222222221</v>
      </c>
      <c r="D53" s="57">
        <f t="shared" si="3"/>
        <v>2.6</v>
      </c>
      <c r="E53" s="17">
        <f t="shared" si="4"/>
        <v>0.85</v>
      </c>
      <c r="F53" s="17">
        <f t="shared" si="8"/>
        <v>17</v>
      </c>
      <c r="G53" s="29"/>
      <c r="H53" s="29">
        <v>5.5</v>
      </c>
      <c r="I53" s="30">
        <v>2</v>
      </c>
      <c r="J53" s="30">
        <v>1.95</v>
      </c>
      <c r="K53" s="15">
        <f t="shared" si="6"/>
        <v>0.8222222222222222</v>
      </c>
      <c r="L53" s="9">
        <f t="shared" si="7"/>
        <v>37</v>
      </c>
      <c r="M53" s="49" t="s">
        <v>82</v>
      </c>
      <c r="N53" s="4">
        <v>20</v>
      </c>
      <c r="O53" s="52">
        <v>26</v>
      </c>
      <c r="P53" s="12">
        <v>10</v>
      </c>
      <c r="Q53" s="12">
        <v>7</v>
      </c>
      <c r="R53" s="9">
        <v>14</v>
      </c>
      <c r="S53" s="9">
        <v>9</v>
      </c>
      <c r="T53" s="9">
        <v>0</v>
      </c>
      <c r="U53" s="9">
        <v>0</v>
      </c>
      <c r="V53" s="9">
        <v>7</v>
      </c>
      <c r="W53" s="9">
        <v>0</v>
      </c>
      <c r="X53" s="9">
        <v>4</v>
      </c>
      <c r="Y53" s="9">
        <v>3</v>
      </c>
      <c r="Z53" s="9">
        <v>0</v>
      </c>
      <c r="AA53" s="9">
        <v>0</v>
      </c>
      <c r="AB53" s="34"/>
    </row>
    <row r="54" spans="2:28" ht="12" customHeight="1">
      <c r="B54" s="63" t="s">
        <v>185</v>
      </c>
      <c r="C54" s="5">
        <f t="shared" si="2"/>
        <v>18.872222222222224</v>
      </c>
      <c r="D54" s="57">
        <f t="shared" si="3"/>
        <v>2.4</v>
      </c>
      <c r="E54" s="17">
        <f t="shared" si="4"/>
        <v>3.35</v>
      </c>
      <c r="F54" s="17">
        <f t="shared" si="8"/>
        <v>67</v>
      </c>
      <c r="G54" s="29">
        <v>1</v>
      </c>
      <c r="H54" s="29">
        <v>6.5</v>
      </c>
      <c r="I54" s="30">
        <v>2</v>
      </c>
      <c r="J54" s="30">
        <v>2</v>
      </c>
      <c r="K54" s="15">
        <f t="shared" si="6"/>
        <v>1.6222222222222222</v>
      </c>
      <c r="L54" s="9">
        <f t="shared" si="7"/>
        <v>73</v>
      </c>
      <c r="M54" s="49" t="s">
        <v>83</v>
      </c>
      <c r="N54" s="4">
        <v>21</v>
      </c>
      <c r="O54" s="52">
        <v>24</v>
      </c>
      <c r="P54" s="12">
        <v>60</v>
      </c>
      <c r="Q54" s="12">
        <v>7</v>
      </c>
      <c r="R54" s="9">
        <v>20</v>
      </c>
      <c r="S54" s="9">
        <v>16</v>
      </c>
      <c r="T54" s="9">
        <v>5</v>
      </c>
      <c r="U54" s="9">
        <v>5</v>
      </c>
      <c r="V54" s="9">
        <v>12</v>
      </c>
      <c r="W54" s="9">
        <v>3</v>
      </c>
      <c r="X54" s="9">
        <v>5</v>
      </c>
      <c r="Y54" s="9">
        <v>0</v>
      </c>
      <c r="Z54" s="9">
        <v>5</v>
      </c>
      <c r="AA54" s="9">
        <v>2</v>
      </c>
      <c r="AB54" s="34"/>
    </row>
    <row r="55" spans="2:28" ht="12" customHeight="1">
      <c r="B55" s="60" t="s">
        <v>187</v>
      </c>
      <c r="C55" s="5">
        <f t="shared" si="2"/>
        <v>14.572222222222221</v>
      </c>
      <c r="D55" s="57">
        <f t="shared" si="3"/>
        <v>2</v>
      </c>
      <c r="E55" s="17">
        <f t="shared" si="4"/>
        <v>2.35</v>
      </c>
      <c r="F55" s="17">
        <f t="shared" si="8"/>
        <v>47</v>
      </c>
      <c r="G55" s="29"/>
      <c r="H55" s="29">
        <v>4.8</v>
      </c>
      <c r="I55" s="30">
        <v>2</v>
      </c>
      <c r="J55" s="30">
        <v>2</v>
      </c>
      <c r="K55" s="15">
        <f t="shared" si="6"/>
        <v>1.4222222222222223</v>
      </c>
      <c r="L55" s="9">
        <f t="shared" si="7"/>
        <v>64</v>
      </c>
      <c r="M55" s="49" t="s">
        <v>84</v>
      </c>
      <c r="N55" s="4">
        <v>22</v>
      </c>
      <c r="O55" s="52">
        <v>20</v>
      </c>
      <c r="P55" s="12">
        <v>45</v>
      </c>
      <c r="Q55" s="12">
        <v>2</v>
      </c>
      <c r="R55" s="9">
        <v>15</v>
      </c>
      <c r="S55" s="9">
        <v>20</v>
      </c>
      <c r="T55" s="9">
        <v>5</v>
      </c>
      <c r="U55" s="9">
        <v>3</v>
      </c>
      <c r="V55" s="9">
        <v>10</v>
      </c>
      <c r="W55" s="9">
        <v>1</v>
      </c>
      <c r="X55" s="9">
        <v>5</v>
      </c>
      <c r="Y55" s="9">
        <v>0</v>
      </c>
      <c r="Z55" s="9">
        <v>5</v>
      </c>
      <c r="AA55" s="9">
        <v>0</v>
      </c>
      <c r="AB55" s="34"/>
    </row>
    <row r="56" spans="1:28" ht="12" customHeight="1">
      <c r="A56" t="s">
        <v>212</v>
      </c>
      <c r="B56" s="63" t="s">
        <v>180</v>
      </c>
      <c r="C56" s="5">
        <f t="shared" si="2"/>
        <v>0.8888888888888888</v>
      </c>
      <c r="D56" s="57">
        <f t="shared" si="3"/>
        <v>0</v>
      </c>
      <c r="E56" s="17">
        <f t="shared" si="4"/>
        <v>0</v>
      </c>
      <c r="F56" s="17">
        <f t="shared" si="8"/>
        <v>0</v>
      </c>
      <c r="G56" s="29"/>
      <c r="H56" s="29"/>
      <c r="I56" s="30"/>
      <c r="J56" s="30">
        <v>0</v>
      </c>
      <c r="K56" s="15">
        <f t="shared" si="6"/>
        <v>0.8888888888888888</v>
      </c>
      <c r="L56" s="9">
        <f t="shared" si="7"/>
        <v>40</v>
      </c>
      <c r="M56" s="49" t="s">
        <v>85</v>
      </c>
      <c r="N56" s="4">
        <v>23</v>
      </c>
      <c r="O56" s="52"/>
      <c r="P56" s="12"/>
      <c r="Q56" s="12"/>
      <c r="R56" s="9">
        <v>10</v>
      </c>
      <c r="S56" s="9">
        <v>20</v>
      </c>
      <c r="T56" s="9">
        <v>0</v>
      </c>
      <c r="U56" s="9">
        <v>1</v>
      </c>
      <c r="V56" s="9">
        <v>8</v>
      </c>
      <c r="W56" s="9">
        <v>0</v>
      </c>
      <c r="X56" s="9">
        <v>0</v>
      </c>
      <c r="Y56" s="9">
        <v>1</v>
      </c>
      <c r="Z56" s="9">
        <v>0</v>
      </c>
      <c r="AA56" s="9">
        <v>0</v>
      </c>
      <c r="AB56" s="34"/>
    </row>
    <row r="57" spans="2:28" ht="12" customHeight="1">
      <c r="B57" s="60" t="s">
        <v>173</v>
      </c>
      <c r="C57" s="5">
        <f t="shared" si="2"/>
        <v>13.133333333333333</v>
      </c>
      <c r="D57" s="57">
        <f t="shared" si="3"/>
        <v>1.5</v>
      </c>
      <c r="E57" s="17">
        <f t="shared" si="4"/>
        <v>4</v>
      </c>
      <c r="F57" s="17">
        <f t="shared" si="8"/>
        <v>80</v>
      </c>
      <c r="G57" s="29"/>
      <c r="H57" s="29">
        <v>4.5</v>
      </c>
      <c r="I57" s="30">
        <v>2</v>
      </c>
      <c r="J57" s="30"/>
      <c r="K57" s="15">
        <f t="shared" si="6"/>
        <v>1.1333333333333333</v>
      </c>
      <c r="L57" s="9">
        <f t="shared" si="7"/>
        <v>51</v>
      </c>
      <c r="M57" s="49" t="s">
        <v>86</v>
      </c>
      <c r="N57" s="4">
        <v>24</v>
      </c>
      <c r="O57" s="52">
        <v>15</v>
      </c>
      <c r="P57" s="12">
        <v>40</v>
      </c>
      <c r="Q57" s="12">
        <v>40</v>
      </c>
      <c r="R57" s="9">
        <v>10</v>
      </c>
      <c r="S57" s="9">
        <v>20</v>
      </c>
      <c r="T57" s="9">
        <v>1</v>
      </c>
      <c r="U57" s="9">
        <v>1</v>
      </c>
      <c r="V57" s="9">
        <v>12</v>
      </c>
      <c r="W57" s="9">
        <v>0</v>
      </c>
      <c r="X57" s="9">
        <v>5</v>
      </c>
      <c r="Y57" s="9">
        <v>0</v>
      </c>
      <c r="Z57" s="9">
        <v>1</v>
      </c>
      <c r="AA57" s="9">
        <v>1</v>
      </c>
      <c r="AB57" s="34"/>
    </row>
    <row r="58" spans="2:28" ht="12" customHeight="1">
      <c r="B58" s="60" t="s">
        <v>189</v>
      </c>
      <c r="C58" s="5">
        <f t="shared" si="2"/>
        <v>15.21111111111111</v>
      </c>
      <c r="D58" s="57">
        <f t="shared" si="3"/>
        <v>1.7</v>
      </c>
      <c r="E58" s="17">
        <f t="shared" si="4"/>
        <v>4</v>
      </c>
      <c r="F58" s="17">
        <f t="shared" si="8"/>
        <v>80</v>
      </c>
      <c r="G58" s="29">
        <v>1</v>
      </c>
      <c r="H58" s="29">
        <v>4.5</v>
      </c>
      <c r="I58" s="30">
        <v>1.3</v>
      </c>
      <c r="J58" s="30">
        <v>1.6</v>
      </c>
      <c r="K58" s="15">
        <f t="shared" si="6"/>
        <v>1.1111111111111112</v>
      </c>
      <c r="L58" s="9">
        <f t="shared" si="7"/>
        <v>50</v>
      </c>
      <c r="M58" s="49" t="s">
        <v>87</v>
      </c>
      <c r="N58" s="4">
        <v>25</v>
      </c>
      <c r="O58" s="52">
        <v>17</v>
      </c>
      <c r="P58" s="12">
        <v>40</v>
      </c>
      <c r="Q58" s="12">
        <v>40</v>
      </c>
      <c r="R58" s="9">
        <v>10</v>
      </c>
      <c r="S58" s="9">
        <v>16</v>
      </c>
      <c r="T58" s="9">
        <v>0</v>
      </c>
      <c r="U58" s="9">
        <v>0</v>
      </c>
      <c r="V58" s="9">
        <v>8</v>
      </c>
      <c r="W58" s="9">
        <v>3</v>
      </c>
      <c r="X58" s="9">
        <v>5</v>
      </c>
      <c r="Y58" s="9">
        <v>0</v>
      </c>
      <c r="Z58" s="9">
        <v>4</v>
      </c>
      <c r="AA58" s="9">
        <v>4</v>
      </c>
      <c r="AB58" s="34"/>
    </row>
    <row r="59" spans="2:28" ht="12" customHeight="1">
      <c r="B59" s="44">
        <f>C59+D59+F59+H59+I59+J59</f>
        <v>0</v>
      </c>
      <c r="C59" s="44">
        <f>D59+E59+H59+I59+J59+K59</f>
        <v>0</v>
      </c>
      <c r="D59" s="44">
        <f>O59/10</f>
        <v>0</v>
      </c>
      <c r="E59" s="44">
        <f>SUM(O59:P59)</f>
        <v>0</v>
      </c>
      <c r="F59" s="44">
        <f t="shared" si="8"/>
        <v>0</v>
      </c>
      <c r="G59" s="45"/>
      <c r="H59" s="45"/>
      <c r="I59" s="44"/>
      <c r="J59" s="44"/>
      <c r="K59" s="44"/>
      <c r="L59" s="45">
        <f>SUM(X59:AA59)</f>
        <v>0</v>
      </c>
      <c r="M59" s="46"/>
      <c r="N59" s="47">
        <v>38</v>
      </c>
      <c r="O59" s="48"/>
      <c r="P59" s="48"/>
      <c r="Q59" s="48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34"/>
    </row>
    <row r="60" spans="1:28" ht="12" customHeight="1">
      <c r="A60" t="s">
        <v>214</v>
      </c>
      <c r="B60" s="60"/>
      <c r="C60" s="5">
        <f t="shared" si="2"/>
        <v>8.15</v>
      </c>
      <c r="D60" s="57">
        <f t="shared" si="3"/>
        <v>1.9</v>
      </c>
      <c r="E60" s="17">
        <f aca="true" t="shared" si="9" ref="E60:E97">F60/20</f>
        <v>1.25</v>
      </c>
      <c r="F60" s="17">
        <f t="shared" si="8"/>
        <v>25</v>
      </c>
      <c r="G60" s="29"/>
      <c r="H60" s="29">
        <v>3</v>
      </c>
      <c r="I60" s="30">
        <v>0</v>
      </c>
      <c r="J60" s="30">
        <v>2</v>
      </c>
      <c r="K60" s="15">
        <f t="shared" si="6"/>
        <v>0</v>
      </c>
      <c r="L60" s="9">
        <f aca="true" t="shared" si="10" ref="L60:L69">SUM(R60:AA60)</f>
        <v>0</v>
      </c>
      <c r="M60" s="49" t="s">
        <v>88</v>
      </c>
      <c r="N60" s="4">
        <v>1</v>
      </c>
      <c r="O60" s="52">
        <v>19</v>
      </c>
      <c r="P60" s="12">
        <v>15</v>
      </c>
      <c r="Q60" s="12">
        <v>10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34"/>
    </row>
    <row r="61" spans="2:28" ht="12" customHeight="1">
      <c r="B61" s="60" t="s">
        <v>183</v>
      </c>
      <c r="C61" s="5">
        <f t="shared" si="2"/>
        <v>13.933333333333334</v>
      </c>
      <c r="D61" s="57">
        <f t="shared" si="3"/>
        <v>2</v>
      </c>
      <c r="E61" s="17">
        <f t="shared" si="9"/>
        <v>3.4</v>
      </c>
      <c r="F61" s="17">
        <f t="shared" si="8"/>
        <v>68</v>
      </c>
      <c r="G61" s="29"/>
      <c r="H61" s="29">
        <v>4.4</v>
      </c>
      <c r="I61" s="30">
        <v>2</v>
      </c>
      <c r="J61" s="30">
        <v>2</v>
      </c>
      <c r="K61" s="15">
        <f t="shared" si="6"/>
        <v>0.13333333333333333</v>
      </c>
      <c r="L61" s="9">
        <f t="shared" si="10"/>
        <v>6</v>
      </c>
      <c r="M61" s="49" t="s">
        <v>89</v>
      </c>
      <c r="N61" s="4">
        <v>2</v>
      </c>
      <c r="O61" s="52">
        <v>20</v>
      </c>
      <c r="P61" s="12">
        <v>35</v>
      </c>
      <c r="Q61" s="12">
        <v>33</v>
      </c>
      <c r="R61" s="9">
        <v>0</v>
      </c>
      <c r="S61" s="9">
        <v>0</v>
      </c>
      <c r="T61" s="9">
        <v>0</v>
      </c>
      <c r="U61" s="9">
        <v>0</v>
      </c>
      <c r="V61" s="9">
        <v>4</v>
      </c>
      <c r="W61" s="9">
        <v>0</v>
      </c>
      <c r="X61" s="9">
        <v>1</v>
      </c>
      <c r="Y61" s="9">
        <v>0</v>
      </c>
      <c r="Z61" s="9">
        <v>1</v>
      </c>
      <c r="AA61" s="9">
        <v>0</v>
      </c>
      <c r="AB61" s="34"/>
    </row>
    <row r="62" spans="1:28" ht="12" customHeight="1">
      <c r="A62" s="65" t="s">
        <v>212</v>
      </c>
      <c r="B62" s="64"/>
      <c r="C62" s="5">
        <f t="shared" si="2"/>
        <v>0.3333333333333333</v>
      </c>
      <c r="D62" s="57">
        <f t="shared" si="3"/>
        <v>0</v>
      </c>
      <c r="E62" s="17">
        <f t="shared" si="9"/>
        <v>0</v>
      </c>
      <c r="F62" s="17">
        <f t="shared" si="8"/>
        <v>0</v>
      </c>
      <c r="G62" s="29"/>
      <c r="H62" s="29"/>
      <c r="I62" s="30"/>
      <c r="J62" s="30">
        <v>0</v>
      </c>
      <c r="K62" s="15">
        <f t="shared" si="6"/>
        <v>0.3333333333333333</v>
      </c>
      <c r="L62" s="9">
        <f t="shared" si="10"/>
        <v>15</v>
      </c>
      <c r="M62" s="49" t="s">
        <v>90</v>
      </c>
      <c r="N62" s="4">
        <v>3</v>
      </c>
      <c r="O62" s="52"/>
      <c r="P62" s="12"/>
      <c r="Q62" s="12"/>
      <c r="R62" s="9">
        <v>5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5</v>
      </c>
      <c r="Y62" s="9">
        <v>0</v>
      </c>
      <c r="Z62" s="9">
        <v>5</v>
      </c>
      <c r="AA62" s="9">
        <v>0</v>
      </c>
      <c r="AB62" s="34"/>
    </row>
    <row r="63" spans="2:28" ht="12" customHeight="1">
      <c r="B63" s="61" t="s">
        <v>178</v>
      </c>
      <c r="C63" s="5">
        <f t="shared" si="2"/>
        <v>11.527777777777779</v>
      </c>
      <c r="D63" s="57">
        <f t="shared" si="3"/>
        <v>1.5</v>
      </c>
      <c r="E63" s="17">
        <f t="shared" si="9"/>
        <v>2.95</v>
      </c>
      <c r="F63" s="17">
        <f t="shared" si="8"/>
        <v>59</v>
      </c>
      <c r="G63" s="29"/>
      <c r="H63" s="29">
        <v>3</v>
      </c>
      <c r="I63" s="30">
        <v>1.7</v>
      </c>
      <c r="J63" s="30">
        <v>2</v>
      </c>
      <c r="K63" s="15">
        <f t="shared" si="6"/>
        <v>0.37777777777777777</v>
      </c>
      <c r="L63" s="9">
        <f t="shared" si="10"/>
        <v>17</v>
      </c>
      <c r="M63" s="49" t="s">
        <v>91</v>
      </c>
      <c r="N63" s="4">
        <v>4</v>
      </c>
      <c r="O63" s="52">
        <v>15</v>
      </c>
      <c r="P63" s="12">
        <v>45</v>
      </c>
      <c r="Q63" s="12">
        <v>14</v>
      </c>
      <c r="R63" s="9">
        <v>0</v>
      </c>
      <c r="S63" s="9">
        <v>9</v>
      </c>
      <c r="T63" s="9">
        <v>0</v>
      </c>
      <c r="U63" s="9">
        <v>1</v>
      </c>
      <c r="V63" s="9">
        <v>4</v>
      </c>
      <c r="W63" s="9">
        <v>0</v>
      </c>
      <c r="X63" s="9">
        <v>2</v>
      </c>
      <c r="Y63" s="9">
        <v>0</v>
      </c>
      <c r="Z63" s="9">
        <v>0</v>
      </c>
      <c r="AA63" s="9">
        <v>1</v>
      </c>
      <c r="AB63" s="34"/>
    </row>
    <row r="64" spans="2:28" ht="12" customHeight="1">
      <c r="B64" s="61"/>
      <c r="C64" s="5">
        <f t="shared" si="2"/>
        <v>11.933333333333334</v>
      </c>
      <c r="D64" s="57">
        <f t="shared" si="3"/>
        <v>2.6</v>
      </c>
      <c r="E64" s="17">
        <f t="shared" si="9"/>
        <v>0.6</v>
      </c>
      <c r="F64" s="17">
        <f t="shared" si="8"/>
        <v>12</v>
      </c>
      <c r="G64" s="29"/>
      <c r="H64" s="29">
        <v>4.3</v>
      </c>
      <c r="I64" s="30">
        <v>1.8</v>
      </c>
      <c r="J64" s="30">
        <v>1.9</v>
      </c>
      <c r="K64" s="15">
        <f t="shared" si="6"/>
        <v>0.7333333333333333</v>
      </c>
      <c r="L64" s="9">
        <f t="shared" si="10"/>
        <v>33</v>
      </c>
      <c r="M64" s="49" t="s">
        <v>92</v>
      </c>
      <c r="N64" s="4">
        <v>5</v>
      </c>
      <c r="O64" s="52">
        <v>26</v>
      </c>
      <c r="P64" s="12">
        <v>0</v>
      </c>
      <c r="Q64" s="12">
        <v>12</v>
      </c>
      <c r="R64" s="9">
        <v>0</v>
      </c>
      <c r="S64" s="9">
        <v>20</v>
      </c>
      <c r="T64" s="9">
        <v>0</v>
      </c>
      <c r="U64" s="9">
        <v>0</v>
      </c>
      <c r="V64" s="9">
        <v>5</v>
      </c>
      <c r="W64" s="9">
        <v>0</v>
      </c>
      <c r="X64" s="9">
        <v>2</v>
      </c>
      <c r="Y64" s="9">
        <v>0</v>
      </c>
      <c r="Z64" s="9">
        <v>5</v>
      </c>
      <c r="AA64" s="9">
        <v>1</v>
      </c>
      <c r="AB64" s="34"/>
    </row>
    <row r="65" spans="2:28" ht="12" customHeight="1">
      <c r="B65" s="60" t="s">
        <v>174</v>
      </c>
      <c r="C65" s="5">
        <f t="shared" si="2"/>
        <v>10.144444444444444</v>
      </c>
      <c r="D65" s="57">
        <f t="shared" si="3"/>
        <v>1.7</v>
      </c>
      <c r="E65" s="17">
        <f t="shared" si="9"/>
        <v>5</v>
      </c>
      <c r="F65" s="17">
        <f t="shared" si="8"/>
        <v>100</v>
      </c>
      <c r="G65" s="29"/>
      <c r="H65" s="29"/>
      <c r="I65" s="30"/>
      <c r="J65" s="30">
        <v>2</v>
      </c>
      <c r="K65" s="15">
        <f t="shared" si="6"/>
        <v>1.4444444444444444</v>
      </c>
      <c r="L65" s="9">
        <f t="shared" si="10"/>
        <v>65</v>
      </c>
      <c r="M65" s="49" t="s">
        <v>93</v>
      </c>
      <c r="N65" s="4">
        <v>6</v>
      </c>
      <c r="O65" s="52">
        <v>17</v>
      </c>
      <c r="P65" s="12">
        <v>60</v>
      </c>
      <c r="Q65" s="12">
        <v>40</v>
      </c>
      <c r="R65" s="9">
        <v>10</v>
      </c>
      <c r="S65" s="9">
        <v>16</v>
      </c>
      <c r="T65" s="9">
        <v>5</v>
      </c>
      <c r="U65" s="9">
        <v>5</v>
      </c>
      <c r="V65" s="9">
        <v>15</v>
      </c>
      <c r="W65" s="9">
        <v>4</v>
      </c>
      <c r="X65" s="9">
        <v>5</v>
      </c>
      <c r="Y65" s="9">
        <v>0</v>
      </c>
      <c r="Z65" s="9">
        <v>5</v>
      </c>
      <c r="AA65" s="9">
        <v>0</v>
      </c>
      <c r="AB65" s="34"/>
    </row>
    <row r="66" spans="2:28" ht="12" customHeight="1">
      <c r="B66" s="60" t="s">
        <v>177</v>
      </c>
      <c r="C66" s="5">
        <f t="shared" si="2"/>
        <v>12.255555555555556</v>
      </c>
      <c r="D66" s="57">
        <f t="shared" si="3"/>
        <v>2.1</v>
      </c>
      <c r="E66" s="17">
        <f t="shared" si="9"/>
        <v>2.1</v>
      </c>
      <c r="F66" s="17">
        <f t="shared" si="8"/>
        <v>42</v>
      </c>
      <c r="G66" s="29"/>
      <c r="H66" s="29">
        <v>4.2</v>
      </c>
      <c r="I66" s="30">
        <v>1.5</v>
      </c>
      <c r="J66" s="30">
        <v>1.4</v>
      </c>
      <c r="K66" s="15">
        <f t="shared" si="6"/>
        <v>0.9555555555555556</v>
      </c>
      <c r="L66" s="9">
        <f t="shared" si="10"/>
        <v>43</v>
      </c>
      <c r="M66" s="49" t="s">
        <v>94</v>
      </c>
      <c r="N66" s="4">
        <v>7</v>
      </c>
      <c r="O66" s="52">
        <v>21</v>
      </c>
      <c r="P66" s="12">
        <v>35</v>
      </c>
      <c r="Q66" s="12">
        <v>7</v>
      </c>
      <c r="R66" s="9">
        <v>6</v>
      </c>
      <c r="S66" s="9">
        <v>16</v>
      </c>
      <c r="T66" s="9">
        <v>0</v>
      </c>
      <c r="U66" s="9">
        <v>0</v>
      </c>
      <c r="V66" s="9">
        <v>7</v>
      </c>
      <c r="W66" s="9">
        <v>0</v>
      </c>
      <c r="X66" s="9">
        <v>5</v>
      </c>
      <c r="Y66" s="9">
        <v>0</v>
      </c>
      <c r="Z66" s="59">
        <v>5</v>
      </c>
      <c r="AA66" s="9">
        <v>4</v>
      </c>
      <c r="AB66" s="34"/>
    </row>
    <row r="67" spans="1:28" ht="12" customHeight="1">
      <c r="A67" t="s">
        <v>214</v>
      </c>
      <c r="B67" s="60" t="s">
        <v>182</v>
      </c>
      <c r="C67" s="5">
        <f t="shared" si="2"/>
        <v>11.977777777777778</v>
      </c>
      <c r="D67" s="57">
        <f t="shared" si="3"/>
        <v>2.1</v>
      </c>
      <c r="E67" s="17">
        <f t="shared" si="9"/>
        <v>1</v>
      </c>
      <c r="F67" s="17">
        <f t="shared" si="8"/>
        <v>20</v>
      </c>
      <c r="G67" s="29"/>
      <c r="H67" s="29">
        <v>5.1</v>
      </c>
      <c r="I67" s="30">
        <v>1</v>
      </c>
      <c r="J67" s="30">
        <v>2</v>
      </c>
      <c r="K67" s="15">
        <f t="shared" si="6"/>
        <v>0.7777777777777778</v>
      </c>
      <c r="L67" s="9">
        <f t="shared" si="10"/>
        <v>35</v>
      </c>
      <c r="M67" s="49" t="s">
        <v>95</v>
      </c>
      <c r="N67" s="4">
        <v>8</v>
      </c>
      <c r="O67" s="52">
        <v>21</v>
      </c>
      <c r="P67" s="12">
        <v>10</v>
      </c>
      <c r="Q67" s="12">
        <v>10</v>
      </c>
      <c r="R67" s="9">
        <v>10</v>
      </c>
      <c r="S67" s="9">
        <v>20</v>
      </c>
      <c r="T67" s="9">
        <v>0</v>
      </c>
      <c r="U67" s="9">
        <v>0</v>
      </c>
      <c r="V67" s="9">
        <v>5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34"/>
    </row>
    <row r="68" spans="1:28" ht="12" customHeight="1">
      <c r="A68" t="s">
        <v>214</v>
      </c>
      <c r="B68" s="64"/>
      <c r="C68" s="5">
        <f t="shared" si="2"/>
        <v>9.5</v>
      </c>
      <c r="D68" s="57">
        <f t="shared" si="3"/>
        <v>1.7</v>
      </c>
      <c r="E68" s="17">
        <f t="shared" si="9"/>
        <v>2.1</v>
      </c>
      <c r="F68" s="17">
        <f t="shared" si="8"/>
        <v>42</v>
      </c>
      <c r="G68" s="29"/>
      <c r="H68" s="29">
        <v>3.7</v>
      </c>
      <c r="I68" s="30">
        <v>0</v>
      </c>
      <c r="J68" s="30">
        <v>2</v>
      </c>
      <c r="K68" s="15">
        <f t="shared" si="6"/>
        <v>0</v>
      </c>
      <c r="L68" s="9">
        <f t="shared" si="10"/>
        <v>0</v>
      </c>
      <c r="M68" s="49" t="s">
        <v>96</v>
      </c>
      <c r="N68" s="4">
        <v>9</v>
      </c>
      <c r="O68" s="52">
        <v>17</v>
      </c>
      <c r="P68" s="12">
        <v>35</v>
      </c>
      <c r="Q68" s="12">
        <v>7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34"/>
    </row>
    <row r="69" spans="1:28" ht="12" customHeight="1">
      <c r="A69" t="s">
        <v>212</v>
      </c>
      <c r="B69" s="60"/>
      <c r="C69" s="5">
        <f t="shared" si="2"/>
        <v>0</v>
      </c>
      <c r="D69" s="57">
        <f t="shared" si="3"/>
        <v>0</v>
      </c>
      <c r="E69" s="17">
        <f t="shared" si="9"/>
        <v>0</v>
      </c>
      <c r="F69" s="17">
        <f aca="true" t="shared" si="11" ref="F69:F97">SUM(P69:Q69)</f>
        <v>0</v>
      </c>
      <c r="G69" s="29"/>
      <c r="H69" s="29"/>
      <c r="I69" s="30"/>
      <c r="J69" s="30">
        <v>0</v>
      </c>
      <c r="K69" s="15">
        <f t="shared" si="6"/>
        <v>0</v>
      </c>
      <c r="L69" s="9">
        <f t="shared" si="10"/>
        <v>0</v>
      </c>
      <c r="M69" s="49" t="s">
        <v>97</v>
      </c>
      <c r="N69" s="4">
        <v>10</v>
      </c>
      <c r="O69" s="5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4"/>
    </row>
    <row r="70" spans="2:28" ht="12" customHeight="1">
      <c r="B70" s="64" t="s">
        <v>153</v>
      </c>
      <c r="C70" s="5">
        <f aca="true" t="shared" si="12" ref="C70:C97">D70+E70+G70+H70+I70+J70+K70</f>
        <v>11.600000000000001</v>
      </c>
      <c r="D70" s="57">
        <f aca="true" t="shared" si="13" ref="D70:D97">O70/10</f>
        <v>2</v>
      </c>
      <c r="E70" s="17">
        <f t="shared" si="9"/>
        <v>2</v>
      </c>
      <c r="F70" s="17">
        <f t="shared" si="11"/>
        <v>40</v>
      </c>
      <c r="G70" s="29"/>
      <c r="H70" s="29">
        <v>3</v>
      </c>
      <c r="I70" s="30">
        <v>1.8</v>
      </c>
      <c r="J70" s="30">
        <v>2</v>
      </c>
      <c r="K70" s="15">
        <f aca="true" t="shared" si="14" ref="K70:K97">L70/45</f>
        <v>0.8</v>
      </c>
      <c r="L70" s="9">
        <f aca="true" t="shared" si="15" ref="L70:L97">SUM(R70:AA70)</f>
        <v>36</v>
      </c>
      <c r="M70" s="49" t="s">
        <v>98</v>
      </c>
      <c r="N70" s="4">
        <v>11</v>
      </c>
      <c r="O70" s="52">
        <v>20</v>
      </c>
      <c r="P70" s="12">
        <v>30</v>
      </c>
      <c r="Q70" s="12">
        <v>10</v>
      </c>
      <c r="R70" s="9">
        <v>1</v>
      </c>
      <c r="S70" s="9">
        <v>16</v>
      </c>
      <c r="T70" s="9">
        <v>5</v>
      </c>
      <c r="U70" s="9">
        <v>0</v>
      </c>
      <c r="V70" s="9">
        <v>4</v>
      </c>
      <c r="W70" s="9">
        <v>0</v>
      </c>
      <c r="X70" s="9">
        <v>5</v>
      </c>
      <c r="Y70" s="9">
        <v>0</v>
      </c>
      <c r="Z70" s="9">
        <v>5</v>
      </c>
      <c r="AA70" s="9">
        <v>0</v>
      </c>
      <c r="AB70" s="34"/>
    </row>
    <row r="71" spans="1:28" ht="12" customHeight="1">
      <c r="A71" t="s">
        <v>212</v>
      </c>
      <c r="B71" s="61" t="s">
        <v>151</v>
      </c>
      <c r="C71" s="5">
        <f t="shared" si="12"/>
        <v>0.8</v>
      </c>
      <c r="D71" s="57">
        <f t="shared" si="13"/>
        <v>0</v>
      </c>
      <c r="E71" s="17">
        <f t="shared" si="9"/>
        <v>0</v>
      </c>
      <c r="F71" s="17">
        <f t="shared" si="11"/>
        <v>0</v>
      </c>
      <c r="G71" s="29"/>
      <c r="H71" s="29"/>
      <c r="I71" s="30"/>
      <c r="J71" s="30">
        <v>0.2</v>
      </c>
      <c r="K71" s="15">
        <f t="shared" si="14"/>
        <v>0.6</v>
      </c>
      <c r="L71" s="9">
        <f t="shared" si="15"/>
        <v>27</v>
      </c>
      <c r="M71" s="49" t="s">
        <v>99</v>
      </c>
      <c r="N71" s="4">
        <v>12</v>
      </c>
      <c r="O71" s="52"/>
      <c r="P71" s="12"/>
      <c r="Q71" s="12"/>
      <c r="R71" s="9">
        <v>0</v>
      </c>
      <c r="S71" s="9">
        <v>16</v>
      </c>
      <c r="T71" s="9">
        <v>2</v>
      </c>
      <c r="U71" s="9">
        <v>0</v>
      </c>
      <c r="V71" s="9">
        <v>7</v>
      </c>
      <c r="W71" s="9">
        <v>0</v>
      </c>
      <c r="X71" s="9">
        <v>2</v>
      </c>
      <c r="Y71" s="9">
        <v>0</v>
      </c>
      <c r="Z71" s="9">
        <v>0</v>
      </c>
      <c r="AA71" s="9">
        <v>0</v>
      </c>
      <c r="AB71" s="34"/>
    </row>
    <row r="72" spans="2:28" ht="12" customHeight="1">
      <c r="B72" s="64" t="s">
        <v>176</v>
      </c>
      <c r="C72" s="5">
        <f t="shared" si="12"/>
        <v>17.677777777777774</v>
      </c>
      <c r="D72" s="57">
        <f t="shared" si="13"/>
        <v>2.8</v>
      </c>
      <c r="E72" s="17">
        <f t="shared" si="9"/>
        <v>4.5</v>
      </c>
      <c r="F72" s="17">
        <f t="shared" si="11"/>
        <v>90</v>
      </c>
      <c r="G72" s="29"/>
      <c r="H72" s="29">
        <v>5.1</v>
      </c>
      <c r="I72" s="30">
        <v>1.9</v>
      </c>
      <c r="J72" s="30">
        <v>2</v>
      </c>
      <c r="K72" s="15">
        <f t="shared" si="14"/>
        <v>1.3777777777777778</v>
      </c>
      <c r="L72" s="9">
        <f t="shared" si="15"/>
        <v>62</v>
      </c>
      <c r="M72" s="49" t="s">
        <v>100</v>
      </c>
      <c r="N72" s="4">
        <v>13</v>
      </c>
      <c r="O72" s="52">
        <v>28</v>
      </c>
      <c r="P72" s="12">
        <v>60</v>
      </c>
      <c r="Q72" s="12">
        <v>30</v>
      </c>
      <c r="R72" s="9">
        <v>10</v>
      </c>
      <c r="S72" s="9">
        <v>20</v>
      </c>
      <c r="T72" s="9">
        <v>5</v>
      </c>
      <c r="U72" s="9">
        <v>1</v>
      </c>
      <c r="V72" s="9">
        <v>13</v>
      </c>
      <c r="W72" s="9">
        <v>0</v>
      </c>
      <c r="X72" s="9">
        <v>5</v>
      </c>
      <c r="Y72" s="9">
        <v>0</v>
      </c>
      <c r="Z72" s="9">
        <v>5</v>
      </c>
      <c r="AA72" s="9">
        <v>3</v>
      </c>
      <c r="AB72" s="34"/>
    </row>
    <row r="73" spans="1:28" ht="12" customHeight="1">
      <c r="A73" t="s">
        <v>212</v>
      </c>
      <c r="B73" s="60" t="s">
        <v>192</v>
      </c>
      <c r="C73" s="5">
        <f t="shared" si="12"/>
        <v>0.5333333333333333</v>
      </c>
      <c r="D73" s="57">
        <f t="shared" si="13"/>
        <v>0</v>
      </c>
      <c r="E73" s="17">
        <f t="shared" si="9"/>
        <v>0</v>
      </c>
      <c r="F73" s="17">
        <f t="shared" si="11"/>
        <v>0</v>
      </c>
      <c r="G73" s="29"/>
      <c r="H73" s="29"/>
      <c r="I73" s="30"/>
      <c r="J73" s="30">
        <v>0</v>
      </c>
      <c r="K73" s="15">
        <f t="shared" si="14"/>
        <v>0.5333333333333333</v>
      </c>
      <c r="L73" s="9">
        <f t="shared" si="15"/>
        <v>24</v>
      </c>
      <c r="M73" s="49" t="s">
        <v>101</v>
      </c>
      <c r="N73" s="4">
        <v>14</v>
      </c>
      <c r="O73" s="52"/>
      <c r="P73" s="12"/>
      <c r="Q73" s="12"/>
      <c r="R73" s="9">
        <v>0</v>
      </c>
      <c r="S73" s="9">
        <v>16</v>
      </c>
      <c r="T73" s="9">
        <v>1</v>
      </c>
      <c r="U73" s="9">
        <v>0</v>
      </c>
      <c r="V73" s="9">
        <v>7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34"/>
    </row>
    <row r="74" spans="2:28" ht="12" customHeight="1">
      <c r="B74" s="60"/>
      <c r="C74" s="5">
        <f t="shared" si="12"/>
        <v>4.65</v>
      </c>
      <c r="D74" s="57">
        <f t="shared" si="13"/>
        <v>1.9</v>
      </c>
      <c r="E74" s="17">
        <f t="shared" si="9"/>
        <v>0.75</v>
      </c>
      <c r="F74" s="17">
        <f t="shared" si="11"/>
        <v>15</v>
      </c>
      <c r="G74" s="29"/>
      <c r="H74" s="29"/>
      <c r="I74" s="30"/>
      <c r="J74" s="30">
        <v>2</v>
      </c>
      <c r="K74" s="15">
        <f t="shared" si="14"/>
        <v>0</v>
      </c>
      <c r="L74" s="9">
        <f t="shared" si="15"/>
        <v>0</v>
      </c>
      <c r="M74" s="49" t="s">
        <v>102</v>
      </c>
      <c r="N74" s="4">
        <v>15</v>
      </c>
      <c r="O74" s="52">
        <v>19</v>
      </c>
      <c r="P74" s="12">
        <v>0</v>
      </c>
      <c r="Q74" s="12">
        <v>15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34"/>
    </row>
    <row r="75" spans="1:28" ht="12" customHeight="1">
      <c r="A75" t="s">
        <v>212</v>
      </c>
      <c r="B75" s="60" t="s">
        <v>157</v>
      </c>
      <c r="C75" s="5">
        <f t="shared" si="12"/>
        <v>1.0888888888888888</v>
      </c>
      <c r="D75" s="57">
        <f t="shared" si="13"/>
        <v>0</v>
      </c>
      <c r="E75" s="17">
        <f t="shared" si="9"/>
        <v>0</v>
      </c>
      <c r="F75" s="17">
        <f t="shared" si="11"/>
        <v>0</v>
      </c>
      <c r="G75" s="29"/>
      <c r="H75" s="29"/>
      <c r="I75" s="30"/>
      <c r="J75" s="30">
        <v>0</v>
      </c>
      <c r="K75" s="15">
        <f t="shared" si="14"/>
        <v>1.0888888888888888</v>
      </c>
      <c r="L75" s="9">
        <f t="shared" si="15"/>
        <v>49</v>
      </c>
      <c r="M75" s="49" t="s">
        <v>103</v>
      </c>
      <c r="N75" s="4">
        <v>16</v>
      </c>
      <c r="O75" s="52"/>
      <c r="P75" s="12"/>
      <c r="Q75" s="12"/>
      <c r="R75" s="9">
        <v>10</v>
      </c>
      <c r="S75" s="9">
        <v>20</v>
      </c>
      <c r="T75" s="9">
        <v>3</v>
      </c>
      <c r="U75" s="9">
        <v>5</v>
      </c>
      <c r="V75" s="9">
        <v>6</v>
      </c>
      <c r="W75" s="9">
        <v>0</v>
      </c>
      <c r="X75" s="9">
        <v>5</v>
      </c>
      <c r="Y75" s="9">
        <v>0</v>
      </c>
      <c r="Z75" s="9">
        <v>0</v>
      </c>
      <c r="AA75" s="9">
        <v>0</v>
      </c>
      <c r="AB75" s="34"/>
    </row>
    <row r="76" spans="2:28" ht="12" customHeight="1">
      <c r="B76" s="60" t="s">
        <v>167</v>
      </c>
      <c r="C76" s="5">
        <f t="shared" si="12"/>
        <v>6.894444444444445</v>
      </c>
      <c r="D76" s="57">
        <f t="shared" si="13"/>
        <v>2</v>
      </c>
      <c r="E76" s="17">
        <f t="shared" si="9"/>
        <v>4.25</v>
      </c>
      <c r="F76" s="17">
        <f t="shared" si="11"/>
        <v>85</v>
      </c>
      <c r="G76" s="29"/>
      <c r="H76" s="29"/>
      <c r="I76" s="30"/>
      <c r="J76" s="30"/>
      <c r="K76" s="15">
        <f t="shared" si="14"/>
        <v>0.6444444444444445</v>
      </c>
      <c r="L76" s="9">
        <f t="shared" si="15"/>
        <v>29</v>
      </c>
      <c r="M76" s="49" t="s">
        <v>104</v>
      </c>
      <c r="N76" s="4">
        <v>17</v>
      </c>
      <c r="O76" s="52">
        <v>20</v>
      </c>
      <c r="P76" s="12">
        <v>50</v>
      </c>
      <c r="Q76" s="12">
        <v>35</v>
      </c>
      <c r="R76" s="9">
        <v>0</v>
      </c>
      <c r="S76" s="9">
        <v>20</v>
      </c>
      <c r="T76" s="9">
        <v>5</v>
      </c>
      <c r="U76" s="9">
        <v>0</v>
      </c>
      <c r="V76" s="9">
        <v>4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34"/>
    </row>
    <row r="77" spans="2:28" ht="12" customHeight="1">
      <c r="B77" s="64" t="s">
        <v>154</v>
      </c>
      <c r="C77" s="5">
        <f t="shared" si="12"/>
        <v>16.2</v>
      </c>
      <c r="D77" s="57">
        <f t="shared" si="13"/>
        <v>2.5</v>
      </c>
      <c r="E77" s="17">
        <f t="shared" si="9"/>
        <v>5</v>
      </c>
      <c r="F77" s="17">
        <f t="shared" si="11"/>
        <v>100</v>
      </c>
      <c r="G77" s="29"/>
      <c r="H77" s="29">
        <v>4.5</v>
      </c>
      <c r="I77" s="30">
        <v>1</v>
      </c>
      <c r="J77" s="30">
        <v>2</v>
      </c>
      <c r="K77" s="15">
        <f t="shared" si="14"/>
        <v>1.2</v>
      </c>
      <c r="L77" s="9">
        <f t="shared" si="15"/>
        <v>54</v>
      </c>
      <c r="M77" s="49" t="s">
        <v>105</v>
      </c>
      <c r="N77" s="4">
        <v>18</v>
      </c>
      <c r="O77" s="52">
        <v>25</v>
      </c>
      <c r="P77" s="12">
        <v>60</v>
      </c>
      <c r="Q77" s="12">
        <v>40</v>
      </c>
      <c r="R77" s="9">
        <v>17</v>
      </c>
      <c r="S77" s="9">
        <v>15</v>
      </c>
      <c r="T77" s="9">
        <v>5</v>
      </c>
      <c r="U77" s="9">
        <v>1</v>
      </c>
      <c r="V77" s="9">
        <v>6</v>
      </c>
      <c r="W77" s="9">
        <v>0</v>
      </c>
      <c r="X77" s="9">
        <v>5</v>
      </c>
      <c r="Y77" s="9">
        <v>0</v>
      </c>
      <c r="Z77" s="9">
        <v>5</v>
      </c>
      <c r="AA77" s="9">
        <v>0</v>
      </c>
      <c r="AB77" s="34"/>
    </row>
    <row r="78" spans="2:28" ht="12" customHeight="1">
      <c r="B78" s="61"/>
      <c r="C78" s="5">
        <f t="shared" si="12"/>
        <v>8.194444444444445</v>
      </c>
      <c r="D78" s="57">
        <f t="shared" si="13"/>
        <v>2</v>
      </c>
      <c r="E78" s="17">
        <f t="shared" si="9"/>
        <v>1.85</v>
      </c>
      <c r="F78" s="17">
        <f t="shared" si="11"/>
        <v>37</v>
      </c>
      <c r="G78" s="29"/>
      <c r="H78" s="29">
        <v>3.5</v>
      </c>
      <c r="I78" s="30"/>
      <c r="J78" s="30">
        <v>0</v>
      </c>
      <c r="K78" s="15">
        <f t="shared" si="14"/>
        <v>0.8444444444444444</v>
      </c>
      <c r="L78" s="9">
        <f t="shared" si="15"/>
        <v>38</v>
      </c>
      <c r="M78" s="49" t="s">
        <v>106</v>
      </c>
      <c r="N78" s="4">
        <v>19</v>
      </c>
      <c r="O78" s="52">
        <v>20</v>
      </c>
      <c r="P78" s="12">
        <v>20</v>
      </c>
      <c r="Q78" s="12">
        <v>17</v>
      </c>
      <c r="R78" s="9">
        <v>10</v>
      </c>
      <c r="S78" s="9">
        <v>11</v>
      </c>
      <c r="T78" s="9">
        <v>3</v>
      </c>
      <c r="U78" s="9">
        <v>1</v>
      </c>
      <c r="V78" s="9">
        <v>7</v>
      </c>
      <c r="W78" s="9">
        <v>0</v>
      </c>
      <c r="X78" s="9">
        <v>5</v>
      </c>
      <c r="Y78" s="9">
        <v>0</v>
      </c>
      <c r="Z78" s="9">
        <v>0</v>
      </c>
      <c r="AA78" s="9">
        <v>1</v>
      </c>
      <c r="AB78" s="34"/>
    </row>
    <row r="79" spans="2:28" ht="12" customHeight="1">
      <c r="B79" s="64" t="s">
        <v>162</v>
      </c>
      <c r="C79" s="5">
        <f t="shared" si="12"/>
        <v>17.405555555555555</v>
      </c>
      <c r="D79" s="57">
        <f t="shared" si="13"/>
        <v>2.4</v>
      </c>
      <c r="E79" s="17">
        <f t="shared" si="9"/>
        <v>4.75</v>
      </c>
      <c r="F79" s="17">
        <f t="shared" si="11"/>
        <v>95</v>
      </c>
      <c r="G79" s="29"/>
      <c r="H79" s="29">
        <v>5.1</v>
      </c>
      <c r="I79" s="30">
        <v>2</v>
      </c>
      <c r="J79" s="30">
        <v>2</v>
      </c>
      <c r="K79" s="15">
        <f t="shared" si="14"/>
        <v>1.1555555555555554</v>
      </c>
      <c r="L79" s="9">
        <f t="shared" si="15"/>
        <v>52</v>
      </c>
      <c r="M79" s="49" t="s">
        <v>107</v>
      </c>
      <c r="N79" s="4">
        <v>20</v>
      </c>
      <c r="O79" s="52">
        <v>24</v>
      </c>
      <c r="P79" s="12">
        <v>60</v>
      </c>
      <c r="Q79" s="12">
        <v>35</v>
      </c>
      <c r="R79" s="9">
        <v>10</v>
      </c>
      <c r="S79" s="9">
        <v>20</v>
      </c>
      <c r="T79" s="9">
        <v>0</v>
      </c>
      <c r="U79" s="9">
        <v>2</v>
      </c>
      <c r="V79" s="9">
        <v>10</v>
      </c>
      <c r="W79" s="9">
        <v>0</v>
      </c>
      <c r="X79" s="9">
        <v>5</v>
      </c>
      <c r="Y79" s="9">
        <v>0</v>
      </c>
      <c r="Z79" s="9">
        <v>5</v>
      </c>
      <c r="AA79" s="9">
        <v>0</v>
      </c>
      <c r="AB79" s="34"/>
    </row>
    <row r="80" spans="1:28" ht="12" customHeight="1">
      <c r="A80" t="s">
        <v>212</v>
      </c>
      <c r="B80" s="63"/>
      <c r="C80" s="5">
        <f t="shared" si="12"/>
        <v>0</v>
      </c>
      <c r="D80" s="57">
        <f t="shared" si="13"/>
        <v>0</v>
      </c>
      <c r="E80" s="17">
        <f t="shared" si="9"/>
        <v>0</v>
      </c>
      <c r="F80" s="17">
        <f t="shared" si="11"/>
        <v>0</v>
      </c>
      <c r="G80" s="29"/>
      <c r="H80" s="29"/>
      <c r="I80" s="30"/>
      <c r="J80" s="30"/>
      <c r="K80" s="15">
        <f t="shared" si="14"/>
        <v>0</v>
      </c>
      <c r="L80" s="9">
        <f t="shared" si="15"/>
        <v>0</v>
      </c>
      <c r="M80" s="49" t="s">
        <v>108</v>
      </c>
      <c r="N80" s="4">
        <v>21</v>
      </c>
      <c r="O80" s="52"/>
      <c r="P80" s="12"/>
      <c r="Q80" s="12"/>
      <c r="R80" s="9"/>
      <c r="S80" s="9"/>
      <c r="T80" s="9"/>
      <c r="U80" s="9"/>
      <c r="V80" s="9"/>
      <c r="W80" s="9"/>
      <c r="X80" s="9"/>
      <c r="Y80" s="9"/>
      <c r="Z80" s="9"/>
      <c r="AA80" s="9"/>
      <c r="AB80" s="34"/>
    </row>
    <row r="81" spans="2:28" ht="12" customHeight="1">
      <c r="B81" s="60" t="s">
        <v>195</v>
      </c>
      <c r="C81" s="5">
        <f t="shared" si="12"/>
        <v>14.96111111111111</v>
      </c>
      <c r="D81" s="57">
        <f t="shared" si="13"/>
        <v>2.2</v>
      </c>
      <c r="E81" s="17">
        <f t="shared" si="9"/>
        <v>2.25</v>
      </c>
      <c r="F81" s="17">
        <f t="shared" si="11"/>
        <v>45</v>
      </c>
      <c r="G81" s="29"/>
      <c r="H81" s="29">
        <v>4.8</v>
      </c>
      <c r="I81" s="30">
        <v>2</v>
      </c>
      <c r="J81" s="30">
        <v>3</v>
      </c>
      <c r="K81" s="15">
        <f t="shared" si="14"/>
        <v>0.7111111111111111</v>
      </c>
      <c r="L81" s="9">
        <f t="shared" si="15"/>
        <v>32</v>
      </c>
      <c r="M81" s="49" t="s">
        <v>109</v>
      </c>
      <c r="N81" s="4">
        <v>22</v>
      </c>
      <c r="O81" s="52">
        <v>22</v>
      </c>
      <c r="P81" s="12">
        <v>35</v>
      </c>
      <c r="Q81" s="12">
        <v>10</v>
      </c>
      <c r="R81" s="9">
        <v>0</v>
      </c>
      <c r="S81" s="9">
        <v>20</v>
      </c>
      <c r="T81" s="9">
        <v>1</v>
      </c>
      <c r="U81" s="9">
        <v>0</v>
      </c>
      <c r="V81" s="9">
        <v>7</v>
      </c>
      <c r="W81" s="9">
        <v>0</v>
      </c>
      <c r="X81" s="9">
        <v>3</v>
      </c>
      <c r="Y81" s="9">
        <v>0</v>
      </c>
      <c r="Z81" s="9">
        <v>0</v>
      </c>
      <c r="AA81" s="9">
        <v>1</v>
      </c>
      <c r="AB81" s="34"/>
    </row>
    <row r="82" spans="1:28" ht="12" customHeight="1">
      <c r="A82" t="s">
        <v>212</v>
      </c>
      <c r="B82" s="60" t="s">
        <v>193</v>
      </c>
      <c r="C82" s="5">
        <f t="shared" si="12"/>
        <v>0.7555555555555555</v>
      </c>
      <c r="D82" s="57">
        <f t="shared" si="13"/>
        <v>0</v>
      </c>
      <c r="E82" s="17">
        <f t="shared" si="9"/>
        <v>0</v>
      </c>
      <c r="F82" s="17">
        <f t="shared" si="11"/>
        <v>0</v>
      </c>
      <c r="G82" s="29"/>
      <c r="H82" s="29"/>
      <c r="I82" s="30"/>
      <c r="J82" s="30">
        <v>0</v>
      </c>
      <c r="K82" s="15">
        <f t="shared" si="14"/>
        <v>0.7555555555555555</v>
      </c>
      <c r="L82" s="9">
        <f t="shared" si="15"/>
        <v>34</v>
      </c>
      <c r="M82" s="49" t="s">
        <v>110</v>
      </c>
      <c r="N82" s="4">
        <v>23</v>
      </c>
      <c r="O82" s="52"/>
      <c r="P82" s="12"/>
      <c r="Q82" s="12"/>
      <c r="R82" s="9">
        <v>0</v>
      </c>
      <c r="S82" s="9">
        <v>16</v>
      </c>
      <c r="T82" s="9">
        <v>3</v>
      </c>
      <c r="U82" s="9">
        <v>0</v>
      </c>
      <c r="V82" s="9">
        <v>7</v>
      </c>
      <c r="W82" s="9">
        <v>0</v>
      </c>
      <c r="X82" s="9">
        <v>5</v>
      </c>
      <c r="Y82" s="9">
        <v>0</v>
      </c>
      <c r="Z82" s="9">
        <v>3</v>
      </c>
      <c r="AA82" s="9">
        <v>0</v>
      </c>
      <c r="AB82" s="34"/>
    </row>
    <row r="83" spans="2:28" ht="12" customHeight="1">
      <c r="B83" s="60" t="s">
        <v>152</v>
      </c>
      <c r="C83" s="5">
        <f t="shared" si="12"/>
        <v>18.05</v>
      </c>
      <c r="D83" s="57">
        <f t="shared" si="13"/>
        <v>2.1</v>
      </c>
      <c r="E83" s="17">
        <f t="shared" si="9"/>
        <v>3.75</v>
      </c>
      <c r="F83" s="17">
        <f t="shared" si="11"/>
        <v>75</v>
      </c>
      <c r="G83" s="29"/>
      <c r="H83" s="29">
        <v>7</v>
      </c>
      <c r="I83" s="30">
        <v>2</v>
      </c>
      <c r="J83" s="30">
        <v>2</v>
      </c>
      <c r="K83" s="15">
        <f t="shared" si="14"/>
        <v>1.2</v>
      </c>
      <c r="L83" s="9">
        <f t="shared" si="15"/>
        <v>54</v>
      </c>
      <c r="M83" s="49" t="s">
        <v>111</v>
      </c>
      <c r="N83" s="4">
        <v>24</v>
      </c>
      <c r="O83" s="52">
        <v>21</v>
      </c>
      <c r="P83" s="12">
        <v>60</v>
      </c>
      <c r="Q83" s="12">
        <v>15</v>
      </c>
      <c r="R83" s="9">
        <v>10</v>
      </c>
      <c r="S83" s="9">
        <v>20</v>
      </c>
      <c r="T83" s="9">
        <v>3</v>
      </c>
      <c r="U83" s="9">
        <v>0</v>
      </c>
      <c r="V83" s="9">
        <v>11</v>
      </c>
      <c r="W83" s="9">
        <v>0</v>
      </c>
      <c r="X83" s="9">
        <v>5</v>
      </c>
      <c r="Y83" s="9">
        <v>0</v>
      </c>
      <c r="Z83" s="9">
        <v>5</v>
      </c>
      <c r="AA83" s="9">
        <v>0</v>
      </c>
      <c r="AB83" s="34"/>
    </row>
    <row r="84" spans="2:28" ht="12" customHeight="1">
      <c r="B84" s="60" t="s">
        <v>190</v>
      </c>
      <c r="C84" s="5">
        <f t="shared" si="12"/>
        <v>13.783333333333335</v>
      </c>
      <c r="D84" s="57">
        <f t="shared" si="13"/>
        <v>1.9</v>
      </c>
      <c r="E84" s="17">
        <f t="shared" si="9"/>
        <v>3.75</v>
      </c>
      <c r="F84" s="17">
        <f t="shared" si="11"/>
        <v>75</v>
      </c>
      <c r="G84" s="29"/>
      <c r="H84" s="29">
        <v>3.2</v>
      </c>
      <c r="I84" s="30">
        <v>1.8</v>
      </c>
      <c r="J84" s="30">
        <v>2</v>
      </c>
      <c r="K84" s="15">
        <f t="shared" si="14"/>
        <v>1.1333333333333333</v>
      </c>
      <c r="L84" s="9">
        <f t="shared" si="15"/>
        <v>51</v>
      </c>
      <c r="M84" s="49" t="s">
        <v>112</v>
      </c>
      <c r="N84" s="4">
        <v>25</v>
      </c>
      <c r="O84" s="52">
        <v>19</v>
      </c>
      <c r="P84" s="12">
        <v>35</v>
      </c>
      <c r="Q84" s="12">
        <v>40</v>
      </c>
      <c r="R84" s="9">
        <v>10</v>
      </c>
      <c r="S84" s="9">
        <v>20</v>
      </c>
      <c r="T84" s="9">
        <v>4</v>
      </c>
      <c r="U84" s="9">
        <v>0</v>
      </c>
      <c r="V84" s="9">
        <v>7</v>
      </c>
      <c r="W84" s="9">
        <v>5</v>
      </c>
      <c r="X84" s="9">
        <v>5</v>
      </c>
      <c r="Y84" s="9">
        <v>0</v>
      </c>
      <c r="Z84" s="9">
        <v>0</v>
      </c>
      <c r="AA84" s="9">
        <v>0</v>
      </c>
      <c r="AB84" s="34"/>
    </row>
    <row r="85" spans="1:28" ht="12" customHeight="1">
      <c r="A85" t="s">
        <v>212</v>
      </c>
      <c r="B85" s="60"/>
      <c r="C85" s="5">
        <f t="shared" si="12"/>
        <v>0.9111111111111111</v>
      </c>
      <c r="D85" s="57">
        <f t="shared" si="13"/>
        <v>0</v>
      </c>
      <c r="E85" s="17">
        <f t="shared" si="9"/>
        <v>0</v>
      </c>
      <c r="F85" s="17">
        <f t="shared" si="11"/>
        <v>0</v>
      </c>
      <c r="G85" s="29"/>
      <c r="H85" s="29"/>
      <c r="I85" s="30"/>
      <c r="J85" s="30">
        <v>0</v>
      </c>
      <c r="K85" s="15">
        <f t="shared" si="14"/>
        <v>0.9111111111111111</v>
      </c>
      <c r="L85" s="9">
        <f t="shared" si="15"/>
        <v>41</v>
      </c>
      <c r="M85" s="49" t="s">
        <v>113</v>
      </c>
      <c r="N85" s="4">
        <v>26</v>
      </c>
      <c r="O85" s="52"/>
      <c r="P85" s="12"/>
      <c r="Q85" s="12"/>
      <c r="R85" s="9">
        <v>10</v>
      </c>
      <c r="S85" s="9">
        <v>11</v>
      </c>
      <c r="T85" s="9">
        <v>5</v>
      </c>
      <c r="U85" s="9">
        <v>0</v>
      </c>
      <c r="V85" s="9">
        <v>5</v>
      </c>
      <c r="W85" s="9">
        <v>0</v>
      </c>
      <c r="X85" s="9">
        <v>5</v>
      </c>
      <c r="Y85" s="9">
        <v>0</v>
      </c>
      <c r="Z85" s="9">
        <v>5</v>
      </c>
      <c r="AA85" s="9">
        <v>0</v>
      </c>
      <c r="AB85" s="34"/>
    </row>
    <row r="86" spans="1:28" ht="12" customHeight="1">
      <c r="A86" t="s">
        <v>212</v>
      </c>
      <c r="B86" s="60"/>
      <c r="C86" s="5">
        <f t="shared" si="12"/>
        <v>0</v>
      </c>
      <c r="D86" s="57">
        <f t="shared" si="13"/>
        <v>0</v>
      </c>
      <c r="E86" s="17">
        <f t="shared" si="9"/>
        <v>0</v>
      </c>
      <c r="F86" s="17">
        <f t="shared" si="11"/>
        <v>0</v>
      </c>
      <c r="G86" s="29"/>
      <c r="H86" s="29"/>
      <c r="I86" s="30"/>
      <c r="J86" s="30">
        <v>0</v>
      </c>
      <c r="K86" s="15">
        <f t="shared" si="14"/>
        <v>0</v>
      </c>
      <c r="L86" s="9">
        <f t="shared" si="15"/>
        <v>0</v>
      </c>
      <c r="M86" s="49" t="s">
        <v>114</v>
      </c>
      <c r="N86" s="4">
        <v>27</v>
      </c>
      <c r="O86" s="52"/>
      <c r="P86" s="12"/>
      <c r="Q86" s="12"/>
      <c r="R86" s="9"/>
      <c r="S86" s="9"/>
      <c r="T86" s="9"/>
      <c r="U86" s="9"/>
      <c r="V86" s="9"/>
      <c r="W86" s="9"/>
      <c r="X86" s="9"/>
      <c r="Y86" s="9"/>
      <c r="Z86" s="9"/>
      <c r="AA86" s="9"/>
      <c r="AB86" s="34"/>
    </row>
    <row r="87" spans="2:28" ht="12" customHeight="1">
      <c r="B87" s="60" t="s">
        <v>179</v>
      </c>
      <c r="C87" s="5">
        <f t="shared" si="12"/>
        <v>13.13888888888889</v>
      </c>
      <c r="D87" s="57">
        <f t="shared" si="13"/>
        <v>1.6</v>
      </c>
      <c r="E87" s="17">
        <f t="shared" si="9"/>
        <v>3.35</v>
      </c>
      <c r="F87" s="17">
        <f t="shared" si="11"/>
        <v>67</v>
      </c>
      <c r="G87" s="29"/>
      <c r="H87" s="29">
        <v>4.2</v>
      </c>
      <c r="I87" s="30">
        <v>1.7</v>
      </c>
      <c r="J87" s="30">
        <v>2</v>
      </c>
      <c r="K87" s="15">
        <f t="shared" si="14"/>
        <v>0.28888888888888886</v>
      </c>
      <c r="L87" s="9">
        <f t="shared" si="15"/>
        <v>13</v>
      </c>
      <c r="M87" s="49" t="s">
        <v>115</v>
      </c>
      <c r="N87" s="4">
        <v>28</v>
      </c>
      <c r="O87" s="52">
        <v>16</v>
      </c>
      <c r="P87" s="12">
        <v>60</v>
      </c>
      <c r="Q87" s="12">
        <v>7</v>
      </c>
      <c r="R87" s="9">
        <v>0</v>
      </c>
      <c r="S87" s="9">
        <v>0</v>
      </c>
      <c r="T87" s="9">
        <v>4</v>
      </c>
      <c r="U87" s="9">
        <v>0</v>
      </c>
      <c r="V87" s="9">
        <v>6</v>
      </c>
      <c r="W87" s="9">
        <v>0</v>
      </c>
      <c r="X87" s="9">
        <v>3</v>
      </c>
      <c r="Y87" s="9">
        <v>0</v>
      </c>
      <c r="Z87" s="9">
        <v>0</v>
      </c>
      <c r="AA87" s="9">
        <v>0</v>
      </c>
      <c r="AB87" s="34"/>
    </row>
    <row r="88" spans="2:28" ht="12" customHeight="1">
      <c r="B88" s="60" t="s">
        <v>155</v>
      </c>
      <c r="C88" s="5">
        <f t="shared" si="12"/>
        <v>9.85</v>
      </c>
      <c r="D88" s="57">
        <f t="shared" si="13"/>
        <v>1.7</v>
      </c>
      <c r="E88" s="17">
        <f t="shared" si="9"/>
        <v>1.75</v>
      </c>
      <c r="F88" s="17">
        <f t="shared" si="11"/>
        <v>35</v>
      </c>
      <c r="G88" s="29"/>
      <c r="H88" s="29">
        <v>3.2</v>
      </c>
      <c r="I88" s="30">
        <v>1.2</v>
      </c>
      <c r="J88" s="30">
        <v>1.4</v>
      </c>
      <c r="K88" s="15">
        <f t="shared" si="14"/>
        <v>0.6</v>
      </c>
      <c r="L88" s="9">
        <f t="shared" si="15"/>
        <v>27</v>
      </c>
      <c r="M88" s="49" t="s">
        <v>116</v>
      </c>
      <c r="N88" s="4">
        <v>29</v>
      </c>
      <c r="O88" s="52">
        <v>17</v>
      </c>
      <c r="P88" s="12">
        <v>0</v>
      </c>
      <c r="Q88" s="12">
        <v>35</v>
      </c>
      <c r="R88" s="9">
        <v>10</v>
      </c>
      <c r="S88" s="9">
        <v>9</v>
      </c>
      <c r="T88" s="9">
        <v>0</v>
      </c>
      <c r="U88" s="9">
        <v>0</v>
      </c>
      <c r="V88" s="9">
        <v>3</v>
      </c>
      <c r="W88" s="9">
        <v>0</v>
      </c>
      <c r="X88" s="9">
        <v>5</v>
      </c>
      <c r="Y88" s="9">
        <v>0</v>
      </c>
      <c r="Z88" s="9">
        <v>0</v>
      </c>
      <c r="AA88" s="9">
        <v>0</v>
      </c>
      <c r="AB88" s="34"/>
    </row>
    <row r="89" spans="1:28" ht="12" customHeight="1">
      <c r="A89" t="s">
        <v>212</v>
      </c>
      <c r="B89" s="60" t="s">
        <v>160</v>
      </c>
      <c r="C89" s="5">
        <f t="shared" si="12"/>
        <v>0.8444444444444444</v>
      </c>
      <c r="D89" s="57">
        <f t="shared" si="13"/>
        <v>0</v>
      </c>
      <c r="E89" s="17">
        <f t="shared" si="9"/>
        <v>0</v>
      </c>
      <c r="F89" s="17">
        <f t="shared" si="11"/>
        <v>0</v>
      </c>
      <c r="G89" s="29"/>
      <c r="H89" s="29"/>
      <c r="I89" s="30"/>
      <c r="J89" s="30"/>
      <c r="K89" s="15">
        <f t="shared" si="14"/>
        <v>0.8444444444444444</v>
      </c>
      <c r="L89" s="9">
        <f t="shared" si="15"/>
        <v>38</v>
      </c>
      <c r="M89" s="49" t="s">
        <v>117</v>
      </c>
      <c r="N89" s="4">
        <v>30</v>
      </c>
      <c r="O89" s="52"/>
      <c r="P89" s="12"/>
      <c r="Q89" s="12"/>
      <c r="R89" s="9">
        <v>8</v>
      </c>
      <c r="S89" s="9">
        <v>20</v>
      </c>
      <c r="T89" s="9">
        <v>1</v>
      </c>
      <c r="U89" s="9">
        <v>0</v>
      </c>
      <c r="V89" s="9">
        <v>4</v>
      </c>
      <c r="W89" s="9">
        <v>0</v>
      </c>
      <c r="X89" s="9">
        <v>5</v>
      </c>
      <c r="Y89" s="9">
        <v>0</v>
      </c>
      <c r="Z89" s="9">
        <v>0</v>
      </c>
      <c r="AA89" s="9">
        <v>0</v>
      </c>
      <c r="AB89" s="34"/>
    </row>
    <row r="90" spans="2:28" ht="12" customHeight="1">
      <c r="B90" s="60" t="s">
        <v>175</v>
      </c>
      <c r="C90" s="5">
        <f t="shared" si="12"/>
        <v>15.827777777777778</v>
      </c>
      <c r="D90" s="57">
        <f t="shared" si="13"/>
        <v>2</v>
      </c>
      <c r="E90" s="17">
        <f t="shared" si="9"/>
        <v>4.25</v>
      </c>
      <c r="F90" s="17">
        <f t="shared" si="11"/>
        <v>85</v>
      </c>
      <c r="G90" s="29"/>
      <c r="H90" s="29">
        <v>4.5</v>
      </c>
      <c r="I90" s="30">
        <v>1.7</v>
      </c>
      <c r="J90" s="30">
        <v>2</v>
      </c>
      <c r="K90" s="15">
        <f t="shared" si="14"/>
        <v>1.3777777777777778</v>
      </c>
      <c r="L90" s="9">
        <f t="shared" si="15"/>
        <v>62</v>
      </c>
      <c r="M90" s="49" t="s">
        <v>118</v>
      </c>
      <c r="N90" s="4">
        <v>31</v>
      </c>
      <c r="O90" s="52">
        <v>20</v>
      </c>
      <c r="P90" s="12">
        <v>55</v>
      </c>
      <c r="Q90" s="12">
        <v>30</v>
      </c>
      <c r="R90" s="9">
        <v>10</v>
      </c>
      <c r="S90" s="9">
        <v>20</v>
      </c>
      <c r="T90" s="9">
        <v>5</v>
      </c>
      <c r="U90" s="9">
        <v>2</v>
      </c>
      <c r="V90" s="9">
        <v>15</v>
      </c>
      <c r="W90" s="9">
        <v>0</v>
      </c>
      <c r="X90" s="9">
        <v>5</v>
      </c>
      <c r="Y90" s="9">
        <v>0</v>
      </c>
      <c r="Z90" s="9">
        <v>5</v>
      </c>
      <c r="AA90" s="9">
        <v>0</v>
      </c>
      <c r="AB90" s="34"/>
    </row>
    <row r="91" spans="2:28" ht="12" customHeight="1">
      <c r="B91" s="60" t="s">
        <v>166</v>
      </c>
      <c r="C91" s="5">
        <f t="shared" si="12"/>
        <v>16.394444444444446</v>
      </c>
      <c r="D91" s="57">
        <f t="shared" si="13"/>
        <v>1.6</v>
      </c>
      <c r="E91" s="17">
        <f t="shared" si="9"/>
        <v>4.25</v>
      </c>
      <c r="F91" s="17">
        <f t="shared" si="11"/>
        <v>85</v>
      </c>
      <c r="G91" s="29"/>
      <c r="H91" s="29">
        <v>5.5</v>
      </c>
      <c r="I91" s="30">
        <v>2</v>
      </c>
      <c r="J91" s="30">
        <v>1.8</v>
      </c>
      <c r="K91" s="15">
        <f t="shared" si="14"/>
        <v>1.2444444444444445</v>
      </c>
      <c r="L91" s="9">
        <f t="shared" si="15"/>
        <v>56</v>
      </c>
      <c r="M91" s="49" t="s">
        <v>119</v>
      </c>
      <c r="N91" s="4">
        <v>32</v>
      </c>
      <c r="O91" s="52">
        <v>16</v>
      </c>
      <c r="P91" s="12">
        <v>55</v>
      </c>
      <c r="Q91" s="12">
        <v>30</v>
      </c>
      <c r="R91" s="9">
        <v>10</v>
      </c>
      <c r="S91" s="9">
        <v>20</v>
      </c>
      <c r="T91" s="9">
        <v>5</v>
      </c>
      <c r="U91" s="9">
        <v>0</v>
      </c>
      <c r="V91" s="9">
        <v>10</v>
      </c>
      <c r="W91" s="9">
        <v>0</v>
      </c>
      <c r="X91" s="9">
        <v>3</v>
      </c>
      <c r="Y91" s="9">
        <v>0</v>
      </c>
      <c r="Z91" s="9">
        <v>5</v>
      </c>
      <c r="AA91" s="9">
        <v>3</v>
      </c>
      <c r="AB91" s="34"/>
    </row>
    <row r="92" spans="1:28" ht="12" customHeight="1">
      <c r="A92" t="s">
        <v>215</v>
      </c>
      <c r="B92" s="60" t="s">
        <v>191</v>
      </c>
      <c r="C92" s="5">
        <f t="shared" si="12"/>
        <v>11.283333333333333</v>
      </c>
      <c r="D92" s="57">
        <f t="shared" si="13"/>
        <v>2.2</v>
      </c>
      <c r="E92" s="17">
        <f t="shared" si="9"/>
        <v>0.95</v>
      </c>
      <c r="F92" s="17">
        <f t="shared" si="11"/>
        <v>19</v>
      </c>
      <c r="G92" s="29"/>
      <c r="H92" s="29">
        <v>4</v>
      </c>
      <c r="I92" s="30">
        <v>1</v>
      </c>
      <c r="J92" s="30">
        <v>2</v>
      </c>
      <c r="K92" s="15">
        <f t="shared" si="14"/>
        <v>1.1333333333333333</v>
      </c>
      <c r="L92" s="9">
        <f t="shared" si="15"/>
        <v>51</v>
      </c>
      <c r="M92" s="49" t="s">
        <v>120</v>
      </c>
      <c r="N92" s="4">
        <v>33</v>
      </c>
      <c r="O92" s="52">
        <v>22</v>
      </c>
      <c r="P92" s="12">
        <v>7</v>
      </c>
      <c r="Q92" s="12">
        <v>12</v>
      </c>
      <c r="R92" s="9">
        <v>0</v>
      </c>
      <c r="S92" s="9">
        <v>20</v>
      </c>
      <c r="T92" s="9">
        <v>5</v>
      </c>
      <c r="U92" s="9">
        <v>1</v>
      </c>
      <c r="V92" s="9">
        <v>14</v>
      </c>
      <c r="W92" s="9">
        <v>5</v>
      </c>
      <c r="X92" s="9">
        <v>5</v>
      </c>
      <c r="Y92" s="9">
        <v>0</v>
      </c>
      <c r="Z92" s="9">
        <v>0</v>
      </c>
      <c r="AA92" s="9">
        <v>1</v>
      </c>
      <c r="AB92" s="34"/>
    </row>
    <row r="93" spans="2:28" ht="12" customHeight="1">
      <c r="B93" s="60"/>
      <c r="C93" s="5">
        <f t="shared" si="12"/>
        <v>13.966666666666667</v>
      </c>
      <c r="D93" s="57">
        <f t="shared" si="13"/>
        <v>2.3</v>
      </c>
      <c r="E93" s="17">
        <f t="shared" si="9"/>
        <v>2.5</v>
      </c>
      <c r="F93" s="17">
        <f t="shared" si="11"/>
        <v>50</v>
      </c>
      <c r="G93" s="29"/>
      <c r="H93" s="29">
        <v>4.4</v>
      </c>
      <c r="I93" s="30">
        <v>1.9</v>
      </c>
      <c r="J93" s="30">
        <v>2</v>
      </c>
      <c r="K93" s="15">
        <f t="shared" si="14"/>
        <v>0.8666666666666667</v>
      </c>
      <c r="L93" s="9">
        <f t="shared" si="15"/>
        <v>39</v>
      </c>
      <c r="M93" s="49" t="s">
        <v>121</v>
      </c>
      <c r="N93" s="4">
        <v>34</v>
      </c>
      <c r="O93" s="52">
        <v>23</v>
      </c>
      <c r="P93" s="12">
        <v>15</v>
      </c>
      <c r="Q93" s="12">
        <v>35</v>
      </c>
      <c r="R93" s="9">
        <v>10</v>
      </c>
      <c r="S93" s="9">
        <v>20</v>
      </c>
      <c r="T93" s="9">
        <v>0</v>
      </c>
      <c r="U93" s="9">
        <v>0</v>
      </c>
      <c r="V93" s="9">
        <v>4</v>
      </c>
      <c r="W93" s="9">
        <v>0</v>
      </c>
      <c r="X93" s="9">
        <v>5</v>
      </c>
      <c r="Y93" s="9">
        <v>0</v>
      </c>
      <c r="Z93" s="9">
        <v>0</v>
      </c>
      <c r="AA93" s="9">
        <v>0</v>
      </c>
      <c r="AB93" s="34"/>
    </row>
    <row r="94" spans="1:28" ht="12" customHeight="1">
      <c r="A94" t="s">
        <v>215</v>
      </c>
      <c r="B94" s="60"/>
      <c r="C94" s="5">
        <f t="shared" si="12"/>
        <v>3</v>
      </c>
      <c r="D94" s="57">
        <f t="shared" si="13"/>
        <v>1.9</v>
      </c>
      <c r="E94" s="17">
        <f t="shared" si="9"/>
        <v>1.1</v>
      </c>
      <c r="F94" s="17">
        <f t="shared" si="11"/>
        <v>22</v>
      </c>
      <c r="G94" s="29"/>
      <c r="H94" s="29"/>
      <c r="I94" s="30"/>
      <c r="J94" s="30"/>
      <c r="K94" s="15">
        <f t="shared" si="14"/>
        <v>0</v>
      </c>
      <c r="L94" s="9">
        <f t="shared" si="15"/>
        <v>0</v>
      </c>
      <c r="M94" s="49" t="s">
        <v>122</v>
      </c>
      <c r="N94" s="4">
        <v>35</v>
      </c>
      <c r="O94" s="52">
        <v>19</v>
      </c>
      <c r="P94" s="12">
        <v>15</v>
      </c>
      <c r="Q94" s="12">
        <v>7</v>
      </c>
      <c r="R94" s="9"/>
      <c r="S94" s="9"/>
      <c r="T94" s="9"/>
      <c r="U94" s="9"/>
      <c r="V94" s="9"/>
      <c r="W94" s="9"/>
      <c r="X94" s="9"/>
      <c r="Y94" s="9"/>
      <c r="Z94" s="9"/>
      <c r="AA94" s="9"/>
      <c r="AB94" s="34"/>
    </row>
    <row r="95" spans="2:28" ht="12" customHeight="1">
      <c r="B95" s="60" t="s">
        <v>188</v>
      </c>
      <c r="C95" s="5">
        <f t="shared" si="12"/>
        <v>11.633333333333333</v>
      </c>
      <c r="D95" s="57">
        <f t="shared" si="13"/>
        <v>2</v>
      </c>
      <c r="E95" s="17">
        <f t="shared" si="9"/>
        <v>2.1</v>
      </c>
      <c r="F95" s="17">
        <f t="shared" si="11"/>
        <v>42</v>
      </c>
      <c r="G95" s="29"/>
      <c r="H95" s="29">
        <v>3</v>
      </c>
      <c r="I95" s="30">
        <v>2</v>
      </c>
      <c r="J95" s="30">
        <v>2</v>
      </c>
      <c r="K95" s="15">
        <f t="shared" si="14"/>
        <v>0.5333333333333333</v>
      </c>
      <c r="L95" s="9">
        <f t="shared" si="15"/>
        <v>24</v>
      </c>
      <c r="M95" s="49" t="s">
        <v>123</v>
      </c>
      <c r="N95" s="4">
        <v>36</v>
      </c>
      <c r="O95" s="52">
        <v>20</v>
      </c>
      <c r="P95" s="12">
        <v>35</v>
      </c>
      <c r="Q95" s="12">
        <v>7</v>
      </c>
      <c r="R95" s="9">
        <v>10</v>
      </c>
      <c r="S95" s="9">
        <v>0</v>
      </c>
      <c r="T95" s="9">
        <v>4</v>
      </c>
      <c r="U95" s="9">
        <v>1</v>
      </c>
      <c r="V95" s="9">
        <v>3</v>
      </c>
      <c r="W95" s="9">
        <v>0</v>
      </c>
      <c r="X95" s="9">
        <v>0</v>
      </c>
      <c r="Y95" s="9">
        <v>0</v>
      </c>
      <c r="Z95" s="9">
        <v>5</v>
      </c>
      <c r="AA95" s="9">
        <v>1</v>
      </c>
      <c r="AB95" s="34"/>
    </row>
    <row r="96" spans="1:28" ht="12" customHeight="1">
      <c r="A96" t="s">
        <v>215</v>
      </c>
      <c r="B96" s="63" t="s">
        <v>181</v>
      </c>
      <c r="C96" s="5">
        <f t="shared" si="12"/>
        <v>11.661111111111111</v>
      </c>
      <c r="D96" s="57">
        <f t="shared" si="13"/>
        <v>1.5</v>
      </c>
      <c r="E96" s="17">
        <f t="shared" si="9"/>
        <v>0.75</v>
      </c>
      <c r="F96" s="17">
        <f t="shared" si="11"/>
        <v>15</v>
      </c>
      <c r="G96" s="29"/>
      <c r="H96" s="29">
        <v>5.1</v>
      </c>
      <c r="I96" s="30">
        <v>2</v>
      </c>
      <c r="J96" s="30">
        <v>1.8</v>
      </c>
      <c r="K96" s="15">
        <f t="shared" si="14"/>
        <v>0.5111111111111111</v>
      </c>
      <c r="L96" s="9">
        <f t="shared" si="15"/>
        <v>23</v>
      </c>
      <c r="M96" s="49" t="s">
        <v>124</v>
      </c>
      <c r="N96" s="4">
        <v>37</v>
      </c>
      <c r="O96" s="52">
        <v>15</v>
      </c>
      <c r="P96" s="12">
        <v>5</v>
      </c>
      <c r="Q96" s="12">
        <v>10</v>
      </c>
      <c r="R96" s="9">
        <v>4</v>
      </c>
      <c r="S96" s="9">
        <v>12</v>
      </c>
      <c r="T96" s="9">
        <v>0</v>
      </c>
      <c r="U96" s="9">
        <v>0</v>
      </c>
      <c r="V96" s="9">
        <v>4</v>
      </c>
      <c r="W96" s="9">
        <v>0</v>
      </c>
      <c r="X96" s="9">
        <v>0</v>
      </c>
      <c r="Y96" s="9">
        <v>0</v>
      </c>
      <c r="Z96" s="9">
        <v>3</v>
      </c>
      <c r="AA96" s="9">
        <v>0</v>
      </c>
      <c r="AB96" s="34"/>
    </row>
    <row r="97" spans="1:28" ht="12" customHeight="1">
      <c r="A97" t="s">
        <v>215</v>
      </c>
      <c r="B97" s="63"/>
      <c r="C97" s="5">
        <f t="shared" si="12"/>
        <v>6.75</v>
      </c>
      <c r="D97" s="57">
        <f t="shared" si="13"/>
        <v>1.9</v>
      </c>
      <c r="E97" s="17">
        <f t="shared" si="9"/>
        <v>0.75</v>
      </c>
      <c r="F97" s="17">
        <f t="shared" si="11"/>
        <v>15</v>
      </c>
      <c r="G97" s="29">
        <v>0.5</v>
      </c>
      <c r="H97" s="29"/>
      <c r="I97" s="30">
        <v>2</v>
      </c>
      <c r="J97" s="30">
        <v>1.6</v>
      </c>
      <c r="K97" s="15">
        <f t="shared" si="14"/>
        <v>0</v>
      </c>
      <c r="L97" s="9">
        <f t="shared" si="15"/>
        <v>0</v>
      </c>
      <c r="M97" s="49" t="s">
        <v>125</v>
      </c>
      <c r="N97" s="4">
        <v>38</v>
      </c>
      <c r="O97" s="52">
        <v>19</v>
      </c>
      <c r="P97" s="12">
        <v>0</v>
      </c>
      <c r="Q97" s="12">
        <v>15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34"/>
    </row>
    <row r="98" spans="2:29" s="39" customFormat="1" ht="12.75" customHeight="1">
      <c r="B98" s="58" t="s">
        <v>204</v>
      </c>
      <c r="C98" s="97" t="s">
        <v>203</v>
      </c>
      <c r="D98" s="73"/>
      <c r="E98" s="73"/>
      <c r="F98" s="73" t="s">
        <v>202</v>
      </c>
      <c r="G98" s="73"/>
      <c r="H98" s="73"/>
      <c r="I98" s="73"/>
      <c r="J98" s="76" t="s">
        <v>201</v>
      </c>
      <c r="K98" s="76"/>
      <c r="L98" s="76"/>
      <c r="M98" s="58" t="s">
        <v>200</v>
      </c>
      <c r="N98" s="96" t="s">
        <v>199</v>
      </c>
      <c r="O98" s="74"/>
      <c r="P98" s="97" t="s">
        <v>197</v>
      </c>
      <c r="Q98" s="97"/>
      <c r="R98" s="97"/>
      <c r="S98" s="97"/>
      <c r="T98" s="76" t="s">
        <v>196</v>
      </c>
      <c r="U98" s="76"/>
      <c r="V98" s="76"/>
      <c r="W98" s="76"/>
      <c r="X98" s="76"/>
      <c r="Y98" s="97" t="s">
        <v>198</v>
      </c>
      <c r="Z98" s="104"/>
      <c r="AA98" s="104"/>
      <c r="AB98" s="103" t="s">
        <v>24</v>
      </c>
      <c r="AC98" s="103"/>
    </row>
    <row r="99" spans="2:29" s="39" customFormat="1" ht="12.75" customHeight="1">
      <c r="B99" s="38"/>
      <c r="C99" s="76"/>
      <c r="D99" s="77"/>
      <c r="E99" s="77"/>
      <c r="F99" s="37"/>
      <c r="G99" s="37"/>
      <c r="H99" s="37"/>
      <c r="I99" s="37"/>
      <c r="J99" s="37"/>
      <c r="K99" s="37"/>
      <c r="L99" s="37"/>
      <c r="M99" s="36"/>
      <c r="N99" s="36"/>
      <c r="O99" s="71"/>
      <c r="P99" s="72"/>
      <c r="Q99" s="37"/>
      <c r="R99" s="37"/>
      <c r="S99" s="37"/>
      <c r="T99" s="76" t="s">
        <v>206</v>
      </c>
      <c r="U99" s="76"/>
      <c r="V99" s="76"/>
      <c r="W99" s="76"/>
      <c r="X99" s="76"/>
      <c r="Y99" s="102" t="s">
        <v>205</v>
      </c>
      <c r="Z99" s="102"/>
      <c r="AA99" s="102"/>
      <c r="AB99" s="40"/>
      <c r="AC99" s="40"/>
    </row>
    <row r="100" spans="2:29" s="39" customFormat="1" ht="12.75" customHeight="1">
      <c r="B100" s="38"/>
      <c r="C100" s="97"/>
      <c r="D100" s="73"/>
      <c r="E100" s="73"/>
      <c r="F100" s="73"/>
      <c r="G100" s="73"/>
      <c r="H100" s="73"/>
      <c r="I100" s="73"/>
      <c r="J100" s="73"/>
      <c r="K100" s="73"/>
      <c r="L100" s="73"/>
      <c r="M100" s="71"/>
      <c r="N100" s="71"/>
      <c r="O100" s="72"/>
      <c r="P100" s="73"/>
      <c r="Q100" s="74"/>
      <c r="R100" s="74"/>
      <c r="S100" s="74"/>
      <c r="T100" s="74"/>
      <c r="U100" s="74"/>
      <c r="V100" s="74"/>
      <c r="W100" s="74"/>
      <c r="X100" s="74"/>
      <c r="Y100" s="71"/>
      <c r="Z100" s="72"/>
      <c r="AA100" s="72"/>
      <c r="AB100" s="103" t="s">
        <v>25</v>
      </c>
      <c r="AC100" s="103"/>
    </row>
    <row r="101" spans="2:28" s="39" customFormat="1" ht="12.75" customHeight="1">
      <c r="B101" s="82" t="s">
        <v>19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72"/>
      <c r="N101" s="72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34"/>
    </row>
    <row r="102" spans="2:28" s="39" customFormat="1" ht="12.75">
      <c r="B102" s="82" t="s">
        <v>207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72"/>
      <c r="N102" s="72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34"/>
    </row>
    <row r="103" spans="2:28" s="39" customFormat="1" ht="12.75">
      <c r="B103" s="82" t="s">
        <v>26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72"/>
      <c r="N103" s="72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34"/>
    </row>
    <row r="104" spans="2:14" ht="12.75">
      <c r="B104" s="75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ht="12.75">
      <c r="C105" s="75"/>
      <c r="D105" s="75"/>
      <c r="E105" s="75"/>
      <c r="F105" s="78"/>
      <c r="G105" s="78"/>
      <c r="H105" s="78"/>
      <c r="I105" s="75"/>
      <c r="J105" s="75"/>
      <c r="K105" s="75"/>
      <c r="L105" s="78"/>
      <c r="M105" s="78"/>
      <c r="N105" s="78"/>
    </row>
    <row r="107" spans="2:14" ht="12.75">
      <c r="B107" s="68"/>
      <c r="C107" s="69"/>
      <c r="D107" s="69"/>
      <c r="E107" s="69"/>
      <c r="F107" s="70"/>
      <c r="G107" s="70"/>
      <c r="H107" s="70"/>
      <c r="I107" s="69"/>
      <c r="J107" s="69"/>
      <c r="K107" s="69"/>
      <c r="L107" s="70"/>
      <c r="M107" s="70"/>
      <c r="N107" s="70"/>
    </row>
  </sheetData>
  <sheetProtection password="873D" sheet="1"/>
  <mergeCells count="37">
    <mergeCell ref="AB98:AC98"/>
    <mergeCell ref="C98:E98"/>
    <mergeCell ref="AB100:AC100"/>
    <mergeCell ref="C100:E100"/>
    <mergeCell ref="F100:I100"/>
    <mergeCell ref="J100:L100"/>
    <mergeCell ref="Y98:AA98"/>
    <mergeCell ref="T99:X99"/>
    <mergeCell ref="O2:Q2"/>
    <mergeCell ref="J2:J3"/>
    <mergeCell ref="K2:L2"/>
    <mergeCell ref="C2:C3"/>
    <mergeCell ref="H2:H3"/>
    <mergeCell ref="O99:P99"/>
    <mergeCell ref="N98:O98"/>
    <mergeCell ref="P98:S98"/>
    <mergeCell ref="R2:AA2"/>
    <mergeCell ref="Y99:AA99"/>
    <mergeCell ref="C1:N1"/>
    <mergeCell ref="I2:I3"/>
    <mergeCell ref="B101:N101"/>
    <mergeCell ref="B102:N102"/>
    <mergeCell ref="B103:N103"/>
    <mergeCell ref="E2:F2"/>
    <mergeCell ref="F98:I98"/>
    <mergeCell ref="B2:B4"/>
    <mergeCell ref="G2:G3"/>
    <mergeCell ref="A2:A4"/>
    <mergeCell ref="B107:N107"/>
    <mergeCell ref="Y100:AA100"/>
    <mergeCell ref="P100:X100"/>
    <mergeCell ref="M100:O100"/>
    <mergeCell ref="B104:N104"/>
    <mergeCell ref="J98:L98"/>
    <mergeCell ref="C99:E99"/>
    <mergeCell ref="C105:N105"/>
    <mergeCell ref="T98:X9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9" sqref="E19"/>
    </sheetView>
  </sheetViews>
  <sheetFormatPr defaultColWidth="9.140625" defaultRowHeight="12.75"/>
  <cols>
    <col min="4" max="4" width="42.28125" style="0" customWidth="1"/>
  </cols>
  <sheetData>
    <row r="1" ht="12.75">
      <c r="D1" s="31"/>
    </row>
    <row r="2" ht="12.75">
      <c r="D2" s="32"/>
    </row>
    <row r="3" ht="12.75">
      <c r="D3" s="32"/>
    </row>
    <row r="4" ht="12.75">
      <c r="D4" s="32"/>
    </row>
    <row r="5" ht="12.75">
      <c r="D5" s="32"/>
    </row>
    <row r="6" ht="12.75">
      <c r="D6" s="32"/>
    </row>
    <row r="7" ht="12.75">
      <c r="D7" s="32"/>
    </row>
    <row r="8" ht="12.75">
      <c r="D8" s="32"/>
    </row>
    <row r="9" ht="12.75">
      <c r="D9" s="32"/>
    </row>
    <row r="10" ht="12.75">
      <c r="D10" s="32"/>
    </row>
    <row r="11" ht="12.75">
      <c r="D11" s="32"/>
    </row>
    <row r="12" ht="12.75">
      <c r="D12" s="32"/>
    </row>
    <row r="13" ht="12.75">
      <c r="D13" s="32"/>
    </row>
    <row r="14" ht="12.75">
      <c r="D14" s="32"/>
    </row>
    <row r="15" ht="12.75">
      <c r="D15" s="32"/>
    </row>
    <row r="16" ht="12.75">
      <c r="D16" s="32"/>
    </row>
    <row r="17" ht="12.75">
      <c r="D17" s="32"/>
    </row>
    <row r="18" ht="12.75">
      <c r="D18" s="32"/>
    </row>
    <row r="19" ht="12.75">
      <c r="D19" s="32"/>
    </row>
    <row r="20" ht="12.75">
      <c r="D20" s="32"/>
    </row>
    <row r="21" ht="12.75">
      <c r="D21" s="32"/>
    </row>
    <row r="22" ht="12.75">
      <c r="D22" s="32"/>
    </row>
    <row r="23" ht="12.75">
      <c r="D23" s="32"/>
    </row>
    <row r="24" ht="12.75">
      <c r="D24" s="32"/>
    </row>
    <row r="25" ht="12.75">
      <c r="D25" s="32"/>
    </row>
    <row r="26" ht="12.75">
      <c r="D26" s="32"/>
    </row>
    <row r="27" ht="12.75">
      <c r="D27" s="32"/>
    </row>
    <row r="28" ht="12.75">
      <c r="D28" s="32"/>
    </row>
    <row r="29" ht="12.75">
      <c r="D29" s="32"/>
    </row>
    <row r="30" ht="12.75">
      <c r="D30" s="32"/>
    </row>
    <row r="31" ht="12.75">
      <c r="D31" s="32"/>
    </row>
    <row r="32" ht="12.75">
      <c r="D32" s="32"/>
    </row>
    <row r="33" ht="12.75">
      <c r="D33" s="32"/>
    </row>
    <row r="34" ht="12.75">
      <c r="D34" s="32"/>
    </row>
    <row r="35" ht="12.75">
      <c r="D35" s="32"/>
    </row>
    <row r="36" ht="12.75">
      <c r="D36" s="32"/>
    </row>
    <row r="37" ht="12.75">
      <c r="D37" s="32"/>
    </row>
    <row r="38" ht="12.75">
      <c r="D38" s="32"/>
    </row>
    <row r="39" ht="12.75">
      <c r="D39" s="32"/>
    </row>
    <row r="40" ht="12.75">
      <c r="D40" s="32"/>
    </row>
    <row r="41" ht="12.75">
      <c r="D41" s="32"/>
    </row>
    <row r="42" ht="12.75">
      <c r="D42" s="32"/>
    </row>
    <row r="43" ht="12.75">
      <c r="D43" s="32"/>
    </row>
    <row r="44" ht="12.75">
      <c r="D44" s="32"/>
    </row>
    <row r="45" ht="12.75">
      <c r="D45" s="32"/>
    </row>
    <row r="46" ht="12.75">
      <c r="D46" s="32"/>
    </row>
    <row r="47" ht="12.75">
      <c r="D47" s="32"/>
    </row>
    <row r="48" ht="12.75">
      <c r="D48" s="32"/>
    </row>
    <row r="49" ht="12.75">
      <c r="D49" s="32"/>
    </row>
    <row r="50" ht="12.75">
      <c r="D50" s="32"/>
    </row>
    <row r="51" ht="12.75">
      <c r="D51" s="32"/>
    </row>
    <row r="52" ht="12.75">
      <c r="D52" s="32"/>
    </row>
    <row r="55" ht="12.75">
      <c r="D55" s="32"/>
    </row>
    <row r="56" ht="12.75">
      <c r="D56" s="32"/>
    </row>
    <row r="57" ht="12.75">
      <c r="D57" s="32"/>
    </row>
    <row r="58" ht="12.75">
      <c r="D58" s="32"/>
    </row>
    <row r="59" ht="12.75">
      <c r="D59" s="32"/>
    </row>
    <row r="60" ht="12.75">
      <c r="D60" s="32"/>
    </row>
    <row r="61" ht="12.75">
      <c r="D61" s="32"/>
    </row>
    <row r="62" ht="12.75">
      <c r="D62" s="32"/>
    </row>
    <row r="63" ht="12.75">
      <c r="D63" s="32"/>
    </row>
    <row r="64" ht="12.75">
      <c r="D64" s="32"/>
    </row>
    <row r="65" ht="12.75">
      <c r="D65" s="32"/>
    </row>
    <row r="66" ht="12.75">
      <c r="D66" s="32"/>
    </row>
    <row r="67" ht="12.75">
      <c r="D67" s="32"/>
    </row>
    <row r="68" ht="12.75">
      <c r="D68" s="32"/>
    </row>
    <row r="69" ht="12.75">
      <c r="D69" s="32"/>
    </row>
    <row r="70" ht="12.75">
      <c r="D70" s="32"/>
    </row>
    <row r="71" ht="12.75">
      <c r="D71" s="32"/>
    </row>
    <row r="72" ht="12.75">
      <c r="D72" s="32"/>
    </row>
    <row r="73" ht="12.75">
      <c r="D73" s="32"/>
    </row>
    <row r="74" ht="12.75">
      <c r="D74" s="32"/>
    </row>
    <row r="75" ht="12.75">
      <c r="D75" s="32"/>
    </row>
    <row r="76" ht="12.75">
      <c r="D76" s="32"/>
    </row>
    <row r="77" ht="12.75">
      <c r="D77" s="32"/>
    </row>
    <row r="78" ht="12.75">
      <c r="D78" s="32"/>
    </row>
    <row r="79" ht="12.75">
      <c r="D79" s="32"/>
    </row>
    <row r="80" ht="12.75">
      <c r="D80" s="32"/>
    </row>
    <row r="81" ht="12.75">
      <c r="D81" s="3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</cp:lastModifiedBy>
  <cp:lastPrinted>2012-02-04T17:27:50Z</cp:lastPrinted>
  <dcterms:created xsi:type="dcterms:W3CDTF">2006-08-03T17:46:29Z</dcterms:created>
  <dcterms:modified xsi:type="dcterms:W3CDTF">2014-08-01T21:46:21Z</dcterms:modified>
  <cp:category/>
  <cp:version/>
  <cp:contentType/>
  <cp:contentStatus/>
</cp:coreProperties>
</file>