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8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Majid</author>
  </authors>
  <commentList>
    <comment ref="N2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2"/>
          </rPr>
          <t>Majid: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<sst xmlns="http://schemas.openxmlformats.org/spreadsheetml/2006/main" count="103" uniqueCount="75">
  <si>
    <t xml:space="preserve">تمرین </t>
  </si>
  <si>
    <t xml:space="preserve">پروژه </t>
  </si>
  <si>
    <t xml:space="preserve">20 نمره </t>
  </si>
  <si>
    <t xml:space="preserve">   نام خانوادگی   و  نام </t>
  </si>
  <si>
    <t xml:space="preserve">  ردیف </t>
  </si>
  <si>
    <t xml:space="preserve"> نمره </t>
  </si>
  <si>
    <t xml:space="preserve">سوال 1 </t>
  </si>
  <si>
    <t xml:space="preserve">سوال 2 </t>
  </si>
  <si>
    <t xml:space="preserve">سوال 3 </t>
  </si>
  <si>
    <t xml:space="preserve">جمع </t>
  </si>
  <si>
    <t>مقاله</t>
  </si>
  <si>
    <t>پایان ترم</t>
  </si>
  <si>
    <t>تستی</t>
  </si>
  <si>
    <t xml:space="preserve"> پایان ترم تشریحی </t>
  </si>
  <si>
    <t xml:space="preserve">سوالات تستی  </t>
  </si>
  <si>
    <t xml:space="preserve">ریز نمرات پایان ترم </t>
  </si>
  <si>
    <t xml:space="preserve">2 نمره </t>
  </si>
  <si>
    <t xml:space="preserve">توجه : </t>
  </si>
  <si>
    <t xml:space="preserve">40 نمره </t>
  </si>
  <si>
    <t xml:space="preserve">5+3 نمره </t>
  </si>
  <si>
    <t xml:space="preserve">در غیر اینصورت نمرات در  روز جمعه  وارد کامپیوتر خواهد شد.  </t>
  </si>
  <si>
    <t xml:space="preserve">5 نمره </t>
  </si>
  <si>
    <t>برداشت مدرس از دانشجو</t>
  </si>
  <si>
    <t>سمینار</t>
  </si>
  <si>
    <t xml:space="preserve">1 نمره </t>
  </si>
  <si>
    <t xml:space="preserve">50 نمره </t>
  </si>
  <si>
    <t xml:space="preserve">30 نمره </t>
  </si>
  <si>
    <t>اگر در یکی از آیتمهای نمره خود واقعآ اشتباهی رخ داده است  تا  روز پنجشنبه 17/ 11 / 93 به اینجانب اطلاع دهید.</t>
  </si>
  <si>
    <t xml:space="preserve">4 نمره </t>
  </si>
  <si>
    <t>میان ترم</t>
  </si>
  <si>
    <t xml:space="preserve">15 نمره </t>
  </si>
  <si>
    <t xml:space="preserve">10 نمره </t>
  </si>
  <si>
    <t xml:space="preserve">سوال 4 </t>
  </si>
  <si>
    <t xml:space="preserve">سوال 5 </t>
  </si>
  <si>
    <t xml:space="preserve">سوال 6 </t>
  </si>
  <si>
    <t xml:space="preserve">سوال 7 </t>
  </si>
  <si>
    <t xml:space="preserve">سوال 8 </t>
  </si>
  <si>
    <t xml:space="preserve">سوال 9 </t>
  </si>
  <si>
    <t xml:space="preserve">سوال 10 </t>
  </si>
  <si>
    <t xml:space="preserve">ریز نمرات میان ترم </t>
  </si>
  <si>
    <t>نمرات درس مدیریت پروژه ارشد عمران          مدرس: سبزه پرور</t>
  </si>
  <si>
    <t>آریان پور حامد</t>
  </si>
  <si>
    <t>اسدي محمدرضا</t>
  </si>
  <si>
    <t>اقبالي املشي محمد</t>
  </si>
  <si>
    <t>ايراني احمد</t>
  </si>
  <si>
    <t>ايروانچي محمدحسين</t>
  </si>
  <si>
    <t>حسامي سيد شاهو</t>
  </si>
  <si>
    <t>حيدري حسن</t>
  </si>
  <si>
    <t>خادمي راد شاهرخ</t>
  </si>
  <si>
    <t>دادخواه چيمه محمد مهدي</t>
  </si>
  <si>
    <t>دبستاني حامد</t>
  </si>
  <si>
    <t>درويشي مسعود</t>
  </si>
  <si>
    <t>رسولي علي</t>
  </si>
  <si>
    <t>رضوي محمد حسين</t>
  </si>
  <si>
    <t>زميني فايقه</t>
  </si>
  <si>
    <t>زنده روح كرماني پيام</t>
  </si>
  <si>
    <t>سپهوند علي</t>
  </si>
  <si>
    <t>شفيعي علي</t>
  </si>
  <si>
    <t>صلح جو احسان</t>
  </si>
  <si>
    <t>صميمي محسن</t>
  </si>
  <si>
    <t>صيدمحمدي كيومرث</t>
  </si>
  <si>
    <t>ضرغامي امين</t>
  </si>
  <si>
    <t>طاهري نژاد محمد</t>
  </si>
  <si>
    <t>علي شعار جعفر</t>
  </si>
  <si>
    <t>فلاح ابوالفضل</t>
  </si>
  <si>
    <t>قاسمي زهير</t>
  </si>
  <si>
    <t>كارامد محمد علي</t>
  </si>
  <si>
    <t>كريمي پور محمد</t>
  </si>
  <si>
    <t>لقماني سيد افشين</t>
  </si>
  <si>
    <t>محمدي نژاد كامران</t>
  </si>
  <si>
    <t>مرادي بيرون شاهين</t>
  </si>
  <si>
    <t>نجفي پور روح الله</t>
  </si>
  <si>
    <t>نصرتي نيما</t>
  </si>
  <si>
    <t>غایب</t>
  </si>
  <si>
    <t>تقلب در پروژه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</si>
</sst>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readingOrder="2"/>
    </xf>
    <xf numFmtId="0" fontId="0" fillId="32" borderId="10" xfId="0" applyFill="1" applyBorder="1" applyAlignment="1">
      <alignment horizontal="right"/>
    </xf>
    <xf numFmtId="2" fontId="2" fillId="32" borderId="12" xfId="0" applyNumberFormat="1" applyFont="1" applyFill="1" applyBorder="1" applyAlignment="1">
      <alignment horizontal="center" readingOrder="2"/>
    </xf>
    <xf numFmtId="2" fontId="0" fillId="32" borderId="10" xfId="0" applyNumberFormat="1" applyFill="1" applyBorder="1" applyAlignment="1">
      <alignment/>
    </xf>
    <xf numFmtId="0" fontId="3" fillId="0" borderId="13" xfId="0" applyFon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3" fillId="0" borderId="16" xfId="0" applyFont="1" applyBorder="1" applyAlignment="1">
      <alignment horizontal="center" shrinkToFit="1"/>
    </xf>
    <xf numFmtId="2" fontId="2" fillId="0" borderId="15" xfId="0" applyNumberFormat="1" applyFont="1" applyBorder="1" applyAlignment="1">
      <alignment horizontal="center" vertical="center" readingOrder="2"/>
    </xf>
    <xf numFmtId="2" fontId="2" fillId="32" borderId="15" xfId="0" applyNumberFormat="1" applyFont="1" applyFill="1" applyBorder="1" applyAlignment="1">
      <alignment horizontal="center" vertical="center" readingOrder="2"/>
    </xf>
    <xf numFmtId="0" fontId="2" fillId="32" borderId="15" xfId="0" applyFont="1" applyFill="1" applyBorder="1" applyAlignment="1">
      <alignment vertical="center" readingOrder="2"/>
    </xf>
    <xf numFmtId="0" fontId="2" fillId="0" borderId="17" xfId="0" applyFont="1" applyBorder="1" applyAlignment="1">
      <alignment horizontal="center" vertical="center" readingOrder="2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2" borderId="12" xfId="0" applyFont="1" applyFill="1" applyBorder="1" applyAlignment="1">
      <alignment horizontal="center" readingOrder="2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2" fontId="2" fillId="0" borderId="17" xfId="0" applyNumberFormat="1" applyFont="1" applyBorder="1" applyAlignment="1">
      <alignment horizontal="center" vertical="center" readingOrder="2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readingOrder="2"/>
    </xf>
    <xf numFmtId="0" fontId="0" fillId="33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readingOrder="2"/>
    </xf>
    <xf numFmtId="2" fontId="0" fillId="33" borderId="1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 vertical="center" readingOrder="2"/>
    </xf>
    <xf numFmtId="0" fontId="3" fillId="34" borderId="20" xfId="0" applyFont="1" applyFill="1" applyBorder="1" applyAlignment="1">
      <alignment horizontal="center" vertical="center" readingOrder="2"/>
    </xf>
    <xf numFmtId="2" fontId="2" fillId="34" borderId="12" xfId="0" applyNumberFormat="1" applyFont="1" applyFill="1" applyBorder="1" applyAlignment="1">
      <alignment horizontal="center" readingOrder="2"/>
    </xf>
    <xf numFmtId="2" fontId="2" fillId="34" borderId="15" xfId="0" applyNumberFormat="1" applyFont="1" applyFill="1" applyBorder="1" applyAlignment="1">
      <alignment horizontal="center" vertical="center" readingOrder="2"/>
    </xf>
    <xf numFmtId="2" fontId="0" fillId="34" borderId="10" xfId="0" applyNumberFormat="1" applyFill="1" applyBorder="1" applyAlignment="1">
      <alignment/>
    </xf>
    <xf numFmtId="0" fontId="49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readingOrder="2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0" fontId="3" fillId="32" borderId="11" xfId="0" applyFont="1" applyFill="1" applyBorder="1" applyAlignment="1">
      <alignment horizontal="center" vertical="center" readingOrder="2"/>
    </xf>
    <xf numFmtId="0" fontId="3" fillId="32" borderId="22" xfId="0" applyFont="1" applyFill="1" applyBorder="1" applyAlignment="1">
      <alignment horizontal="center" vertical="center" readingOrder="2"/>
    </xf>
    <xf numFmtId="2" fontId="2" fillId="0" borderId="10" xfId="0" applyNumberFormat="1" applyFont="1" applyBorder="1" applyAlignment="1">
      <alignment horizontal="center" vertical="center" readingOrder="2"/>
    </xf>
    <xf numFmtId="0" fontId="0" fillId="0" borderId="1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0" fontId="0" fillId="0" borderId="18" xfId="0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0" fontId="50" fillId="0" borderId="0" xfId="0" applyFont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0" borderId="0" xfId="0" applyFont="1" applyBorder="1" applyAlignment="1">
      <alignment/>
    </xf>
    <xf numFmtId="2" fontId="52" fillId="0" borderId="0" xfId="0" applyNumberFormat="1" applyFont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52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7">
      <selection activeCell="F37" sqref="F37:K37"/>
    </sheetView>
  </sheetViews>
  <sheetFormatPr defaultColWidth="9.140625" defaultRowHeight="12.75"/>
  <cols>
    <col min="2" max="2" width="50.57421875" style="19" customWidth="1"/>
    <col min="3" max="3" width="6.8515625" style="5" bestFit="1" customWidth="1"/>
    <col min="4" max="4" width="6.8515625" style="5" customWidth="1"/>
    <col min="5" max="5" width="6.28125" style="5" customWidth="1"/>
    <col min="6" max="6" width="6.57421875" style="0" bestFit="1" customWidth="1"/>
    <col min="7" max="8" width="6.57421875" style="0" customWidth="1"/>
    <col min="9" max="10" width="7.8515625" style="0" bestFit="1" customWidth="1"/>
    <col min="11" max="12" width="7.421875" style="5" bestFit="1" customWidth="1"/>
    <col min="13" max="13" width="24.57421875" style="0" customWidth="1"/>
    <col min="14" max="14" width="6.421875" style="0" bestFit="1" customWidth="1"/>
    <col min="15" max="16" width="8.8515625" style="0" customWidth="1"/>
    <col min="17" max="18" width="6.8515625" style="0" bestFit="1" customWidth="1"/>
    <col min="19" max="19" width="6.28125" style="0" customWidth="1"/>
    <col min="20" max="20" width="7.140625" style="0" customWidth="1"/>
    <col min="21" max="21" width="7.57421875" style="0" customWidth="1"/>
    <col min="22" max="22" width="6.8515625" style="0" customWidth="1"/>
    <col min="23" max="23" width="6.28125" style="0" customWidth="1"/>
    <col min="24" max="24" width="6.57421875" style="0" customWidth="1"/>
    <col min="25" max="26" width="6.421875" style="0" customWidth="1"/>
    <col min="27" max="28" width="5.8515625" style="0" customWidth="1"/>
  </cols>
  <sheetData>
    <row r="1" spans="3:18" ht="26.25" customHeight="1">
      <c r="C1" s="56" t="s">
        <v>40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2"/>
      <c r="P1" s="2"/>
      <c r="Q1" s="2"/>
      <c r="R1" s="2"/>
    </row>
    <row r="2" spans="1:28" ht="14.25" customHeight="1">
      <c r="A2" s="69"/>
      <c r="B2" s="65" t="s">
        <v>22</v>
      </c>
      <c r="C2" s="75" t="s">
        <v>9</v>
      </c>
      <c r="D2" s="33" t="s">
        <v>11</v>
      </c>
      <c r="E2" s="63" t="s">
        <v>13</v>
      </c>
      <c r="F2" s="64"/>
      <c r="G2" s="46" t="s">
        <v>29</v>
      </c>
      <c r="H2" s="46" t="s">
        <v>29</v>
      </c>
      <c r="I2" s="67" t="s">
        <v>23</v>
      </c>
      <c r="J2" s="67" t="s">
        <v>10</v>
      </c>
      <c r="K2" s="57" t="s">
        <v>1</v>
      </c>
      <c r="L2" s="57" t="s">
        <v>0</v>
      </c>
      <c r="N2" s="11"/>
      <c r="O2" s="72" t="s">
        <v>15</v>
      </c>
      <c r="P2" s="73"/>
      <c r="Q2" s="73"/>
      <c r="R2" s="74"/>
      <c r="S2" s="54" t="s">
        <v>39</v>
      </c>
      <c r="T2" s="54"/>
      <c r="U2" s="54"/>
      <c r="V2" s="54"/>
      <c r="W2" s="54"/>
      <c r="X2" s="54"/>
      <c r="Y2" s="54"/>
      <c r="Z2" s="54"/>
      <c r="AA2" s="54"/>
      <c r="AB2" s="54"/>
    </row>
    <row r="3" spans="1:28" ht="14.25" customHeight="1">
      <c r="A3" s="68"/>
      <c r="B3" s="66"/>
      <c r="C3" s="76"/>
      <c r="D3" s="34" t="s">
        <v>12</v>
      </c>
      <c r="E3" s="9">
        <v>5</v>
      </c>
      <c r="F3" s="22">
        <v>100</v>
      </c>
      <c r="G3" s="47">
        <v>2</v>
      </c>
      <c r="H3" s="47">
        <v>100</v>
      </c>
      <c r="I3" s="68"/>
      <c r="J3" s="68"/>
      <c r="K3" s="58"/>
      <c r="L3" s="58"/>
      <c r="M3" s="14" t="s">
        <v>3</v>
      </c>
      <c r="N3" s="11" t="s">
        <v>4</v>
      </c>
      <c r="O3" s="29" t="s">
        <v>14</v>
      </c>
      <c r="P3" s="6" t="s">
        <v>8</v>
      </c>
      <c r="Q3" s="6" t="s">
        <v>7</v>
      </c>
      <c r="R3" s="6" t="s">
        <v>6</v>
      </c>
      <c r="S3" s="51" t="s">
        <v>38</v>
      </c>
      <c r="T3" s="51" t="s">
        <v>37</v>
      </c>
      <c r="U3" s="51" t="s">
        <v>36</v>
      </c>
      <c r="V3" s="51" t="s">
        <v>35</v>
      </c>
      <c r="W3" s="51" t="s">
        <v>34</v>
      </c>
      <c r="X3" s="51" t="s">
        <v>33</v>
      </c>
      <c r="Y3" s="51" t="s">
        <v>32</v>
      </c>
      <c r="Z3" s="51" t="s">
        <v>8</v>
      </c>
      <c r="AA3" s="51" t="s">
        <v>7</v>
      </c>
      <c r="AB3" s="51" t="s">
        <v>6</v>
      </c>
    </row>
    <row r="4" spans="1:28" ht="17.25" customHeight="1">
      <c r="A4" s="68"/>
      <c r="B4" s="66"/>
      <c r="C4" s="15" t="s">
        <v>2</v>
      </c>
      <c r="D4" s="35" t="s">
        <v>28</v>
      </c>
      <c r="E4" s="16" t="s">
        <v>5</v>
      </c>
      <c r="F4" s="17" t="s">
        <v>5</v>
      </c>
      <c r="G4" s="48" t="s">
        <v>5</v>
      </c>
      <c r="H4" s="48" t="s">
        <v>5</v>
      </c>
      <c r="I4" s="18" t="s">
        <v>24</v>
      </c>
      <c r="J4" s="45" t="s">
        <v>19</v>
      </c>
      <c r="K4" s="28" t="s">
        <v>16</v>
      </c>
      <c r="L4" s="28" t="s">
        <v>16</v>
      </c>
      <c r="M4" s="13"/>
      <c r="N4" s="12"/>
      <c r="O4" s="30" t="s">
        <v>18</v>
      </c>
      <c r="P4" s="7" t="s">
        <v>25</v>
      </c>
      <c r="Q4" s="7" t="s">
        <v>2</v>
      </c>
      <c r="R4" s="7" t="s">
        <v>26</v>
      </c>
      <c r="S4" s="52" t="s">
        <v>2</v>
      </c>
      <c r="T4" s="52" t="s">
        <v>2</v>
      </c>
      <c r="U4" s="52" t="s">
        <v>31</v>
      </c>
      <c r="V4" s="52" t="s">
        <v>21</v>
      </c>
      <c r="W4" s="52" t="s">
        <v>30</v>
      </c>
      <c r="X4" s="52" t="s">
        <v>21</v>
      </c>
      <c r="Y4" s="52" t="s">
        <v>21</v>
      </c>
      <c r="Z4" s="52" t="s">
        <v>31</v>
      </c>
      <c r="AA4" s="52" t="s">
        <v>21</v>
      </c>
      <c r="AB4" s="52" t="s">
        <v>21</v>
      </c>
    </row>
    <row r="5" spans="1:28" ht="12" customHeight="1">
      <c r="A5" s="19" t="s">
        <v>73</v>
      </c>
      <c r="B5" s="39"/>
      <c r="C5" s="4">
        <f>D5+E5+G5+I5+J5+K5+L5</f>
        <v>1</v>
      </c>
      <c r="D5" s="36">
        <f>O5/7.75</f>
        <v>0</v>
      </c>
      <c r="E5" s="10">
        <f>F5/16.66</f>
        <v>0</v>
      </c>
      <c r="F5" s="10">
        <f>SUM(P5:R5)</f>
        <v>0</v>
      </c>
      <c r="G5" s="49">
        <f>H5/50</f>
        <v>0.8</v>
      </c>
      <c r="H5" s="49">
        <f>SUM(S5:AB5)</f>
        <v>40</v>
      </c>
      <c r="I5" s="1"/>
      <c r="J5" s="1"/>
      <c r="K5" s="4"/>
      <c r="L5" s="4">
        <v>0.2</v>
      </c>
      <c r="M5" s="50" t="s">
        <v>41</v>
      </c>
      <c r="N5" s="3">
        <v>1</v>
      </c>
      <c r="O5" s="31"/>
      <c r="P5" s="8"/>
      <c r="Q5" s="8"/>
      <c r="R5" s="8"/>
      <c r="S5" s="53">
        <v>0</v>
      </c>
      <c r="T5" s="53">
        <v>11</v>
      </c>
      <c r="U5" s="53">
        <v>0</v>
      </c>
      <c r="V5" s="53">
        <v>0</v>
      </c>
      <c r="W5" s="53">
        <v>7</v>
      </c>
      <c r="X5" s="53">
        <v>1</v>
      </c>
      <c r="Y5" s="53">
        <v>5</v>
      </c>
      <c r="Z5" s="53">
        <v>6</v>
      </c>
      <c r="AA5" s="53">
        <v>5</v>
      </c>
      <c r="AB5" s="53">
        <v>5</v>
      </c>
    </row>
    <row r="6" spans="1:28" ht="12" customHeight="1">
      <c r="A6" s="19" t="s">
        <v>74</v>
      </c>
      <c r="B6" s="40"/>
      <c r="C6" s="4">
        <f aca="true" t="shared" si="0" ref="C6:C36">D6+E6+G6+I6+J6+K6+L6</f>
        <v>11.814172636796654</v>
      </c>
      <c r="D6" s="36">
        <f aca="true" t="shared" si="1" ref="D6:D36">O6/7.75</f>
        <v>2.193548387096774</v>
      </c>
      <c r="E6" s="10">
        <f aca="true" t="shared" si="2" ref="E6:E18">F6/16.66</f>
        <v>1.56062424969988</v>
      </c>
      <c r="F6" s="10">
        <f aca="true" t="shared" si="3" ref="F6:F18">SUM(P6:R6)</f>
        <v>26</v>
      </c>
      <c r="G6" s="49">
        <f aca="true" t="shared" si="4" ref="G6:G36">H6/50</f>
        <v>0.96</v>
      </c>
      <c r="H6" s="49">
        <f aca="true" t="shared" si="5" ref="H6:H31">SUM(S6:AB6)</f>
        <v>48</v>
      </c>
      <c r="I6" s="1"/>
      <c r="J6" s="1">
        <v>5.4</v>
      </c>
      <c r="K6" s="4">
        <v>0.1</v>
      </c>
      <c r="L6" s="4">
        <v>1.6</v>
      </c>
      <c r="M6" s="50" t="s">
        <v>42</v>
      </c>
      <c r="N6" s="3">
        <v>2</v>
      </c>
      <c r="O6" s="31">
        <v>17</v>
      </c>
      <c r="P6" s="8">
        <v>0</v>
      </c>
      <c r="Q6" s="8">
        <v>20</v>
      </c>
      <c r="R6" s="8">
        <v>6</v>
      </c>
      <c r="S6" s="53">
        <v>0</v>
      </c>
      <c r="T6" s="53">
        <v>11</v>
      </c>
      <c r="U6" s="53">
        <v>0</v>
      </c>
      <c r="V6" s="53">
        <v>5</v>
      </c>
      <c r="W6" s="53">
        <v>8</v>
      </c>
      <c r="X6" s="53">
        <v>1</v>
      </c>
      <c r="Y6" s="53">
        <v>5</v>
      </c>
      <c r="Z6" s="53">
        <v>8</v>
      </c>
      <c r="AA6" s="53">
        <v>5</v>
      </c>
      <c r="AB6" s="53">
        <v>5</v>
      </c>
    </row>
    <row r="7" spans="2:28" ht="12" customHeight="1">
      <c r="B7" s="39"/>
      <c r="C7" s="4">
        <f t="shared" si="0"/>
        <v>9.345524532393602</v>
      </c>
      <c r="D7" s="36">
        <f t="shared" si="1"/>
        <v>2.064516129032258</v>
      </c>
      <c r="E7" s="10">
        <f t="shared" si="2"/>
        <v>2.5210084033613445</v>
      </c>
      <c r="F7" s="10">
        <f t="shared" si="3"/>
        <v>42</v>
      </c>
      <c r="G7" s="49">
        <f t="shared" si="4"/>
        <v>1.16</v>
      </c>
      <c r="H7" s="49">
        <f t="shared" si="5"/>
        <v>58</v>
      </c>
      <c r="I7" s="1"/>
      <c r="J7" s="1">
        <v>3.4</v>
      </c>
      <c r="K7" s="4"/>
      <c r="L7" s="4">
        <v>0.2</v>
      </c>
      <c r="M7" s="50" t="s">
        <v>43</v>
      </c>
      <c r="N7" s="3">
        <v>3</v>
      </c>
      <c r="O7" s="31">
        <v>16</v>
      </c>
      <c r="P7" s="8">
        <v>0</v>
      </c>
      <c r="Q7" s="8">
        <v>12</v>
      </c>
      <c r="R7" s="8">
        <v>30</v>
      </c>
      <c r="S7" s="53">
        <v>8</v>
      </c>
      <c r="T7" s="53">
        <v>12</v>
      </c>
      <c r="U7" s="53">
        <v>1</v>
      </c>
      <c r="V7" s="53">
        <v>4</v>
      </c>
      <c r="W7" s="53">
        <v>10</v>
      </c>
      <c r="X7" s="53">
        <v>1</v>
      </c>
      <c r="Y7" s="53">
        <v>5</v>
      </c>
      <c r="Z7" s="53">
        <v>7</v>
      </c>
      <c r="AA7" s="53">
        <v>5</v>
      </c>
      <c r="AB7" s="53">
        <v>5</v>
      </c>
    </row>
    <row r="8" spans="1:28" ht="12" customHeight="1">
      <c r="A8" s="19" t="s">
        <v>73</v>
      </c>
      <c r="B8" s="41"/>
      <c r="C8" s="4">
        <f t="shared" si="0"/>
        <v>1.88</v>
      </c>
      <c r="D8" s="36">
        <f t="shared" si="1"/>
        <v>0</v>
      </c>
      <c r="E8" s="10">
        <f t="shared" si="2"/>
        <v>0</v>
      </c>
      <c r="F8" s="10">
        <f t="shared" si="3"/>
        <v>0</v>
      </c>
      <c r="G8" s="49">
        <f t="shared" si="4"/>
        <v>1.18</v>
      </c>
      <c r="H8" s="49">
        <f t="shared" si="5"/>
        <v>59</v>
      </c>
      <c r="I8" s="1"/>
      <c r="J8" s="1"/>
      <c r="K8" s="4"/>
      <c r="L8" s="4">
        <v>0.7</v>
      </c>
      <c r="M8" s="50" t="s">
        <v>44</v>
      </c>
      <c r="N8" s="3">
        <v>4</v>
      </c>
      <c r="O8" s="31"/>
      <c r="P8" s="8"/>
      <c r="Q8" s="8"/>
      <c r="R8" s="8"/>
      <c r="S8" s="53">
        <v>10</v>
      </c>
      <c r="T8" s="53">
        <v>20</v>
      </c>
      <c r="U8" s="53">
        <v>0</v>
      </c>
      <c r="V8" s="53">
        <v>1</v>
      </c>
      <c r="W8" s="53">
        <v>11</v>
      </c>
      <c r="X8" s="53">
        <v>2</v>
      </c>
      <c r="Y8" s="53">
        <v>0</v>
      </c>
      <c r="Z8" s="53">
        <v>10</v>
      </c>
      <c r="AA8" s="53">
        <v>2</v>
      </c>
      <c r="AB8" s="53">
        <v>3</v>
      </c>
    </row>
    <row r="9" spans="1:28" ht="12" customHeight="1">
      <c r="A9" s="19" t="s">
        <v>73</v>
      </c>
      <c r="B9" s="39"/>
      <c r="C9" s="4">
        <f t="shared" si="0"/>
        <v>3.3600000000000003</v>
      </c>
      <c r="D9" s="36">
        <f t="shared" si="1"/>
        <v>0</v>
      </c>
      <c r="E9" s="10">
        <f t="shared" si="2"/>
        <v>0</v>
      </c>
      <c r="F9" s="10">
        <f t="shared" si="3"/>
        <v>0</v>
      </c>
      <c r="G9" s="49">
        <f t="shared" si="4"/>
        <v>1.36</v>
      </c>
      <c r="H9" s="49">
        <f t="shared" si="5"/>
        <v>68</v>
      </c>
      <c r="I9" s="1"/>
      <c r="J9" s="1"/>
      <c r="K9" s="4"/>
      <c r="L9" s="4">
        <v>2</v>
      </c>
      <c r="M9" s="50" t="s">
        <v>45</v>
      </c>
      <c r="N9" s="3">
        <v>5</v>
      </c>
      <c r="O9" s="31"/>
      <c r="P9" s="8"/>
      <c r="Q9" s="8"/>
      <c r="R9" s="8"/>
      <c r="S9" s="53">
        <v>10</v>
      </c>
      <c r="T9" s="53">
        <v>20</v>
      </c>
      <c r="U9" s="53">
        <v>0</v>
      </c>
      <c r="V9" s="53">
        <v>2</v>
      </c>
      <c r="W9" s="53">
        <v>11</v>
      </c>
      <c r="X9" s="53">
        <v>0</v>
      </c>
      <c r="Y9" s="53">
        <v>5</v>
      </c>
      <c r="Z9" s="53">
        <v>10</v>
      </c>
      <c r="AA9" s="53">
        <v>5</v>
      </c>
      <c r="AB9" s="53">
        <v>5</v>
      </c>
    </row>
    <row r="10" spans="2:28" ht="12" customHeight="1">
      <c r="B10" s="38"/>
      <c r="C10" s="4">
        <f t="shared" si="0"/>
        <v>17.02808736397785</v>
      </c>
      <c r="D10" s="36">
        <f t="shared" si="1"/>
        <v>3.225806451612903</v>
      </c>
      <c r="E10" s="10">
        <f t="shared" si="2"/>
        <v>5.702280912364946</v>
      </c>
      <c r="F10" s="10">
        <f t="shared" si="3"/>
        <v>95</v>
      </c>
      <c r="G10" s="49">
        <f t="shared" si="4"/>
        <v>1.4</v>
      </c>
      <c r="H10" s="49">
        <f t="shared" si="5"/>
        <v>70</v>
      </c>
      <c r="I10" s="1"/>
      <c r="J10" s="1">
        <v>3</v>
      </c>
      <c r="K10" s="4">
        <v>2</v>
      </c>
      <c r="L10" s="4">
        <v>1.7</v>
      </c>
      <c r="M10" s="50" t="s">
        <v>46</v>
      </c>
      <c r="N10" s="3">
        <v>6</v>
      </c>
      <c r="O10" s="31">
        <v>25</v>
      </c>
      <c r="P10" s="8">
        <v>50</v>
      </c>
      <c r="Q10" s="8">
        <v>20</v>
      </c>
      <c r="R10" s="8">
        <v>25</v>
      </c>
      <c r="S10" s="53">
        <v>10</v>
      </c>
      <c r="T10" s="53">
        <v>20</v>
      </c>
      <c r="U10" s="53">
        <v>0</v>
      </c>
      <c r="V10" s="53">
        <v>3</v>
      </c>
      <c r="W10" s="53">
        <v>11</v>
      </c>
      <c r="X10" s="53">
        <v>1</v>
      </c>
      <c r="Y10" s="53">
        <v>5</v>
      </c>
      <c r="Z10" s="53">
        <v>10</v>
      </c>
      <c r="AA10" s="53">
        <v>5</v>
      </c>
      <c r="AB10" s="53">
        <v>5</v>
      </c>
    </row>
    <row r="11" spans="2:28" ht="12" customHeight="1">
      <c r="B11" s="38"/>
      <c r="C11" s="4">
        <f t="shared" si="0"/>
        <v>14.260054215234481</v>
      </c>
      <c r="D11" s="36">
        <f t="shared" si="1"/>
        <v>2.838709677419355</v>
      </c>
      <c r="E11" s="10">
        <f t="shared" si="2"/>
        <v>3.361344537815126</v>
      </c>
      <c r="F11" s="10">
        <f t="shared" si="3"/>
        <v>56</v>
      </c>
      <c r="G11" s="49">
        <f t="shared" si="4"/>
        <v>0.96</v>
      </c>
      <c r="H11" s="49">
        <f t="shared" si="5"/>
        <v>48</v>
      </c>
      <c r="I11" s="1"/>
      <c r="J11" s="1">
        <v>3.1</v>
      </c>
      <c r="K11" s="4">
        <v>2</v>
      </c>
      <c r="L11" s="4">
        <v>2</v>
      </c>
      <c r="M11" s="50" t="s">
        <v>47</v>
      </c>
      <c r="N11" s="3">
        <v>7</v>
      </c>
      <c r="O11" s="31">
        <v>22</v>
      </c>
      <c r="P11" s="8">
        <v>15</v>
      </c>
      <c r="Q11" s="8">
        <v>11</v>
      </c>
      <c r="R11" s="8">
        <v>30</v>
      </c>
      <c r="S11" s="53">
        <v>10</v>
      </c>
      <c r="T11" s="53">
        <v>12</v>
      </c>
      <c r="U11" s="53">
        <v>0</v>
      </c>
      <c r="V11" s="53">
        <v>1</v>
      </c>
      <c r="W11" s="53">
        <v>4</v>
      </c>
      <c r="X11" s="53">
        <v>1</v>
      </c>
      <c r="Y11" s="53">
        <v>2</v>
      </c>
      <c r="Z11" s="53">
        <v>10</v>
      </c>
      <c r="AA11" s="53">
        <v>3</v>
      </c>
      <c r="AB11" s="53">
        <v>5</v>
      </c>
    </row>
    <row r="12" spans="2:28" ht="12" customHeight="1">
      <c r="B12" s="38"/>
      <c r="C12" s="4">
        <f t="shared" si="0"/>
        <v>15.493623513921698</v>
      </c>
      <c r="D12" s="36">
        <f t="shared" si="1"/>
        <v>3.6129032258064515</v>
      </c>
      <c r="E12" s="10">
        <f t="shared" si="2"/>
        <v>1.800720288115246</v>
      </c>
      <c r="F12" s="10">
        <f t="shared" si="3"/>
        <v>30</v>
      </c>
      <c r="G12" s="49">
        <f t="shared" si="4"/>
        <v>1.18</v>
      </c>
      <c r="H12" s="49">
        <f t="shared" si="5"/>
        <v>59</v>
      </c>
      <c r="I12" s="1"/>
      <c r="J12" s="1">
        <v>5.2</v>
      </c>
      <c r="K12" s="4">
        <v>2</v>
      </c>
      <c r="L12" s="4">
        <v>1.7</v>
      </c>
      <c r="M12" s="50" t="s">
        <v>48</v>
      </c>
      <c r="N12" s="3">
        <v>8</v>
      </c>
      <c r="O12" s="31">
        <v>28</v>
      </c>
      <c r="P12" s="8">
        <v>20</v>
      </c>
      <c r="Q12" s="8">
        <v>0</v>
      </c>
      <c r="R12" s="8">
        <v>10</v>
      </c>
      <c r="S12" s="53">
        <v>0</v>
      </c>
      <c r="T12" s="53">
        <v>20</v>
      </c>
      <c r="U12" s="53">
        <v>2</v>
      </c>
      <c r="V12" s="53">
        <v>5</v>
      </c>
      <c r="W12" s="53">
        <v>9</v>
      </c>
      <c r="X12" s="53">
        <v>0</v>
      </c>
      <c r="Y12" s="53">
        <v>5</v>
      </c>
      <c r="Z12" s="53">
        <v>8</v>
      </c>
      <c r="AA12" s="53">
        <v>5</v>
      </c>
      <c r="AB12" s="53">
        <v>5</v>
      </c>
    </row>
    <row r="13" spans="1:28" ht="12" customHeight="1">
      <c r="A13" s="19" t="s">
        <v>73</v>
      </c>
      <c r="B13" s="38"/>
      <c r="C13" s="4">
        <f t="shared" si="0"/>
        <v>0</v>
      </c>
      <c r="D13" s="36">
        <f t="shared" si="1"/>
        <v>0</v>
      </c>
      <c r="E13" s="10">
        <f t="shared" si="2"/>
        <v>0</v>
      </c>
      <c r="F13" s="10">
        <f t="shared" si="3"/>
        <v>0</v>
      </c>
      <c r="G13" s="49">
        <f t="shared" si="4"/>
        <v>0</v>
      </c>
      <c r="H13" s="49">
        <f t="shared" si="5"/>
        <v>0</v>
      </c>
      <c r="I13" s="1"/>
      <c r="J13" s="1"/>
      <c r="K13" s="4"/>
      <c r="L13" s="4">
        <v>0</v>
      </c>
      <c r="M13" s="50" t="s">
        <v>49</v>
      </c>
      <c r="N13" s="3">
        <v>9</v>
      </c>
      <c r="O13" s="31"/>
      <c r="P13" s="8"/>
      <c r="Q13" s="8"/>
      <c r="R13" s="8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2:28" ht="12" customHeight="1">
      <c r="B14" s="38"/>
      <c r="C14" s="4">
        <f t="shared" si="0"/>
        <v>11.88607055725516</v>
      </c>
      <c r="D14" s="36">
        <f t="shared" si="1"/>
        <v>3.225806451612903</v>
      </c>
      <c r="E14" s="10">
        <f t="shared" si="2"/>
        <v>0.6602641056422569</v>
      </c>
      <c r="F14" s="10">
        <f t="shared" si="3"/>
        <v>11</v>
      </c>
      <c r="G14" s="49">
        <f t="shared" si="4"/>
        <v>1.1</v>
      </c>
      <c r="H14" s="49">
        <f t="shared" si="5"/>
        <v>55</v>
      </c>
      <c r="I14" s="1"/>
      <c r="J14" s="1">
        <v>2.9</v>
      </c>
      <c r="K14" s="4">
        <v>2</v>
      </c>
      <c r="L14" s="4">
        <v>2</v>
      </c>
      <c r="M14" s="50" t="s">
        <v>50</v>
      </c>
      <c r="N14" s="3">
        <v>10</v>
      </c>
      <c r="O14" s="32">
        <v>25</v>
      </c>
      <c r="P14" s="8">
        <v>1</v>
      </c>
      <c r="Q14" s="8">
        <v>3</v>
      </c>
      <c r="R14" s="8">
        <v>7</v>
      </c>
      <c r="S14" s="53">
        <v>5</v>
      </c>
      <c r="T14" s="53">
        <v>20</v>
      </c>
      <c r="U14" s="53">
        <v>2</v>
      </c>
      <c r="V14" s="53">
        <v>5</v>
      </c>
      <c r="W14" s="53">
        <v>3</v>
      </c>
      <c r="X14" s="53">
        <v>3</v>
      </c>
      <c r="Y14" s="53">
        <v>5</v>
      </c>
      <c r="Z14" s="53">
        <v>3</v>
      </c>
      <c r="AA14" s="53">
        <v>4</v>
      </c>
      <c r="AB14" s="53">
        <v>5</v>
      </c>
    </row>
    <row r="15" spans="2:28" ht="12" customHeight="1">
      <c r="B15" s="38"/>
      <c r="C15" s="4">
        <f t="shared" si="0"/>
        <v>11.80848623320296</v>
      </c>
      <c r="D15" s="36">
        <f t="shared" si="1"/>
        <v>2.967741935483871</v>
      </c>
      <c r="E15" s="10">
        <f t="shared" si="2"/>
        <v>1.8607442977190876</v>
      </c>
      <c r="F15" s="10">
        <f t="shared" si="3"/>
        <v>31</v>
      </c>
      <c r="G15" s="49">
        <f t="shared" si="4"/>
        <v>1.18</v>
      </c>
      <c r="H15" s="49">
        <f t="shared" si="5"/>
        <v>59</v>
      </c>
      <c r="I15" s="1"/>
      <c r="J15" s="1">
        <v>3</v>
      </c>
      <c r="K15" s="4">
        <v>1.3</v>
      </c>
      <c r="L15" s="4">
        <v>1.5</v>
      </c>
      <c r="M15" s="50" t="s">
        <v>51</v>
      </c>
      <c r="N15" s="3">
        <v>11</v>
      </c>
      <c r="O15" s="31">
        <v>23</v>
      </c>
      <c r="P15" s="8">
        <v>15</v>
      </c>
      <c r="Q15" s="8">
        <v>6</v>
      </c>
      <c r="R15" s="8">
        <v>10</v>
      </c>
      <c r="S15" s="53">
        <v>10</v>
      </c>
      <c r="T15" s="53">
        <v>15</v>
      </c>
      <c r="U15" s="53">
        <v>0</v>
      </c>
      <c r="V15" s="53">
        <v>5</v>
      </c>
      <c r="W15" s="53">
        <v>8</v>
      </c>
      <c r="X15" s="53">
        <v>1</v>
      </c>
      <c r="Y15" s="53">
        <v>2</v>
      </c>
      <c r="Z15" s="53">
        <v>8</v>
      </c>
      <c r="AA15" s="53">
        <v>5</v>
      </c>
      <c r="AB15" s="53">
        <v>5</v>
      </c>
    </row>
    <row r="16" spans="1:28" ht="12" customHeight="1">
      <c r="A16" s="19" t="s">
        <v>73</v>
      </c>
      <c r="B16" s="38"/>
      <c r="C16" s="4">
        <f t="shared" si="0"/>
        <v>0.62</v>
      </c>
      <c r="D16" s="36">
        <f t="shared" si="1"/>
        <v>0</v>
      </c>
      <c r="E16" s="10">
        <f t="shared" si="2"/>
        <v>0</v>
      </c>
      <c r="F16" s="10">
        <f t="shared" si="3"/>
        <v>0</v>
      </c>
      <c r="G16" s="49">
        <f t="shared" si="4"/>
        <v>0.62</v>
      </c>
      <c r="H16" s="49">
        <f t="shared" si="5"/>
        <v>31</v>
      </c>
      <c r="I16" s="1"/>
      <c r="J16" s="1"/>
      <c r="K16" s="4"/>
      <c r="L16" s="4">
        <v>0</v>
      </c>
      <c r="M16" s="50" t="s">
        <v>52</v>
      </c>
      <c r="N16" s="3">
        <v>12</v>
      </c>
      <c r="O16" s="31"/>
      <c r="P16" s="8"/>
      <c r="Q16" s="8"/>
      <c r="R16" s="8"/>
      <c r="S16" s="53">
        <v>0</v>
      </c>
      <c r="T16" s="53">
        <v>0</v>
      </c>
      <c r="U16" s="53">
        <v>0</v>
      </c>
      <c r="V16" s="53">
        <v>5</v>
      </c>
      <c r="W16" s="53">
        <v>3</v>
      </c>
      <c r="X16" s="53">
        <v>1</v>
      </c>
      <c r="Y16" s="53">
        <v>5</v>
      </c>
      <c r="Z16" s="53">
        <v>7</v>
      </c>
      <c r="AA16" s="53">
        <v>5</v>
      </c>
      <c r="AB16" s="53">
        <v>5</v>
      </c>
    </row>
    <row r="17" spans="2:28" ht="12" customHeight="1">
      <c r="B17" s="38"/>
      <c r="C17" s="4">
        <f t="shared" si="0"/>
        <v>19.955304186190602</v>
      </c>
      <c r="D17" s="36">
        <f t="shared" si="1"/>
        <v>3.6129032258064515</v>
      </c>
      <c r="E17" s="10">
        <f t="shared" si="2"/>
        <v>6.002400960384153</v>
      </c>
      <c r="F17" s="10">
        <f t="shared" si="3"/>
        <v>100</v>
      </c>
      <c r="G17" s="49">
        <f t="shared" si="4"/>
        <v>1.44</v>
      </c>
      <c r="H17" s="49">
        <f t="shared" si="5"/>
        <v>72</v>
      </c>
      <c r="I17" s="1"/>
      <c r="J17" s="1">
        <v>4.9</v>
      </c>
      <c r="K17" s="4">
        <v>2</v>
      </c>
      <c r="L17" s="4">
        <v>2</v>
      </c>
      <c r="M17" s="50" t="s">
        <v>53</v>
      </c>
      <c r="N17" s="3">
        <v>13</v>
      </c>
      <c r="O17" s="31">
        <v>28</v>
      </c>
      <c r="P17" s="8">
        <v>50</v>
      </c>
      <c r="Q17" s="8">
        <v>20</v>
      </c>
      <c r="R17" s="8">
        <v>30</v>
      </c>
      <c r="S17" s="53">
        <v>10</v>
      </c>
      <c r="T17" s="53">
        <v>20</v>
      </c>
      <c r="U17" s="53">
        <v>0</v>
      </c>
      <c r="V17" s="53">
        <v>5</v>
      </c>
      <c r="W17" s="53">
        <v>12</v>
      </c>
      <c r="X17" s="53">
        <v>1</v>
      </c>
      <c r="Y17" s="53">
        <v>5</v>
      </c>
      <c r="Z17" s="53">
        <v>9</v>
      </c>
      <c r="AA17" s="53">
        <v>5</v>
      </c>
      <c r="AB17" s="53">
        <v>5</v>
      </c>
    </row>
    <row r="18" spans="2:28" ht="12" customHeight="1">
      <c r="B18" s="41"/>
      <c r="C18" s="4">
        <f t="shared" si="0"/>
        <v>21.042400960384153</v>
      </c>
      <c r="D18" s="36">
        <f t="shared" si="1"/>
        <v>4</v>
      </c>
      <c r="E18" s="10">
        <f t="shared" si="2"/>
        <v>6.002400960384153</v>
      </c>
      <c r="F18" s="10">
        <f t="shared" si="3"/>
        <v>100</v>
      </c>
      <c r="G18" s="49">
        <f t="shared" si="4"/>
        <v>1.34</v>
      </c>
      <c r="H18" s="49">
        <f t="shared" si="5"/>
        <v>67</v>
      </c>
      <c r="I18" s="1"/>
      <c r="J18" s="1">
        <v>5.7</v>
      </c>
      <c r="K18" s="4">
        <v>2</v>
      </c>
      <c r="L18" s="4">
        <v>2</v>
      </c>
      <c r="M18" s="50" t="s">
        <v>54</v>
      </c>
      <c r="N18" s="3">
        <v>14</v>
      </c>
      <c r="O18" s="31">
        <v>31</v>
      </c>
      <c r="P18" s="8">
        <v>50</v>
      </c>
      <c r="Q18" s="8">
        <v>20</v>
      </c>
      <c r="R18" s="8">
        <v>30</v>
      </c>
      <c r="S18" s="53">
        <v>5</v>
      </c>
      <c r="T18" s="53">
        <v>20</v>
      </c>
      <c r="U18" s="53">
        <v>3</v>
      </c>
      <c r="V18" s="53">
        <v>5</v>
      </c>
      <c r="W18" s="53">
        <v>12</v>
      </c>
      <c r="X18" s="53">
        <v>2</v>
      </c>
      <c r="Y18" s="53">
        <v>5</v>
      </c>
      <c r="Z18" s="53">
        <v>5</v>
      </c>
      <c r="AA18" s="53">
        <v>5</v>
      </c>
      <c r="AB18" s="53">
        <v>5</v>
      </c>
    </row>
    <row r="19" spans="2:28" ht="12" customHeight="1">
      <c r="B19" s="39"/>
      <c r="C19" s="4">
        <f t="shared" si="0"/>
        <v>18.43594934748093</v>
      </c>
      <c r="D19" s="36">
        <f t="shared" si="1"/>
        <v>2.193548387096774</v>
      </c>
      <c r="E19" s="10">
        <f>F19/16.66</f>
        <v>6.002400960384153</v>
      </c>
      <c r="F19" s="10">
        <f aca="true" t="shared" si="6" ref="F19:F31">SUM(P19:R19)</f>
        <v>100</v>
      </c>
      <c r="G19" s="49">
        <f t="shared" si="4"/>
        <v>1.24</v>
      </c>
      <c r="H19" s="49">
        <f t="shared" si="5"/>
        <v>62</v>
      </c>
      <c r="I19" s="1"/>
      <c r="J19" s="1">
        <v>5</v>
      </c>
      <c r="K19" s="4">
        <v>2</v>
      </c>
      <c r="L19" s="4">
        <v>2</v>
      </c>
      <c r="M19" s="50" t="s">
        <v>55</v>
      </c>
      <c r="N19" s="3">
        <v>15</v>
      </c>
      <c r="O19" s="31">
        <v>17</v>
      </c>
      <c r="P19" s="8">
        <v>50</v>
      </c>
      <c r="Q19" s="8">
        <v>20</v>
      </c>
      <c r="R19" s="8">
        <v>30</v>
      </c>
      <c r="S19" s="53">
        <v>10</v>
      </c>
      <c r="T19" s="53">
        <v>20</v>
      </c>
      <c r="U19" s="53">
        <v>0</v>
      </c>
      <c r="V19" s="53">
        <v>2</v>
      </c>
      <c r="W19" s="53">
        <v>7</v>
      </c>
      <c r="X19" s="53">
        <v>1</v>
      </c>
      <c r="Y19" s="53">
        <v>3</v>
      </c>
      <c r="Z19" s="53">
        <v>9</v>
      </c>
      <c r="AA19" s="53">
        <v>5</v>
      </c>
      <c r="AB19" s="53">
        <v>5</v>
      </c>
    </row>
    <row r="20" spans="1:28" ht="12" customHeight="1">
      <c r="A20" s="19" t="s">
        <v>73</v>
      </c>
      <c r="B20" s="40"/>
      <c r="C20" s="4">
        <f t="shared" si="0"/>
        <v>2.88</v>
      </c>
      <c r="D20" s="36">
        <f t="shared" si="1"/>
        <v>0</v>
      </c>
      <c r="E20" s="10">
        <f aca="true" t="shared" si="7" ref="E20:E31">F20/16.66</f>
        <v>0</v>
      </c>
      <c r="F20" s="10">
        <f t="shared" si="6"/>
        <v>0</v>
      </c>
      <c r="G20" s="49">
        <f t="shared" si="4"/>
        <v>1.08</v>
      </c>
      <c r="H20" s="49">
        <f t="shared" si="5"/>
        <v>54</v>
      </c>
      <c r="I20" s="1"/>
      <c r="J20" s="1"/>
      <c r="K20" s="4"/>
      <c r="L20" s="4">
        <v>1.8</v>
      </c>
      <c r="M20" s="50" t="s">
        <v>56</v>
      </c>
      <c r="N20" s="3">
        <v>16</v>
      </c>
      <c r="O20" s="31"/>
      <c r="P20" s="8"/>
      <c r="Q20" s="8"/>
      <c r="R20" s="8"/>
      <c r="S20" s="53">
        <v>10</v>
      </c>
      <c r="T20" s="53">
        <v>13</v>
      </c>
      <c r="U20" s="53">
        <v>0</v>
      </c>
      <c r="V20" s="53">
        <v>3</v>
      </c>
      <c r="W20" s="53">
        <v>4</v>
      </c>
      <c r="X20" s="53">
        <v>1</v>
      </c>
      <c r="Y20" s="53">
        <v>5</v>
      </c>
      <c r="Z20" s="53">
        <v>8</v>
      </c>
      <c r="AA20" s="53">
        <v>5</v>
      </c>
      <c r="AB20" s="53">
        <v>5</v>
      </c>
    </row>
    <row r="21" spans="1:28" ht="12" customHeight="1">
      <c r="A21" s="19" t="s">
        <v>73</v>
      </c>
      <c r="B21" s="39"/>
      <c r="C21" s="4">
        <f t="shared" si="0"/>
        <v>2.7199999999999998</v>
      </c>
      <c r="D21" s="36">
        <f t="shared" si="1"/>
        <v>0</v>
      </c>
      <c r="E21" s="10">
        <f t="shared" si="7"/>
        <v>0</v>
      </c>
      <c r="F21" s="10">
        <f t="shared" si="6"/>
        <v>0</v>
      </c>
      <c r="G21" s="49">
        <f t="shared" si="4"/>
        <v>1.22</v>
      </c>
      <c r="H21" s="49">
        <f t="shared" si="5"/>
        <v>61</v>
      </c>
      <c r="I21" s="1"/>
      <c r="J21" s="1"/>
      <c r="K21" s="4"/>
      <c r="L21" s="4">
        <v>1.5</v>
      </c>
      <c r="M21" s="50" t="s">
        <v>57</v>
      </c>
      <c r="N21" s="3">
        <v>17</v>
      </c>
      <c r="O21" s="31"/>
      <c r="P21" s="8"/>
      <c r="Q21" s="8"/>
      <c r="R21" s="8"/>
      <c r="S21" s="53">
        <v>10</v>
      </c>
      <c r="T21" s="53">
        <v>20</v>
      </c>
      <c r="U21" s="53">
        <v>0</v>
      </c>
      <c r="V21" s="53">
        <v>2</v>
      </c>
      <c r="W21" s="53">
        <v>5</v>
      </c>
      <c r="X21" s="53">
        <v>1</v>
      </c>
      <c r="Y21" s="53">
        <v>5</v>
      </c>
      <c r="Z21" s="53">
        <v>8</v>
      </c>
      <c r="AA21" s="53">
        <v>5</v>
      </c>
      <c r="AB21" s="53">
        <v>5</v>
      </c>
    </row>
    <row r="22" spans="1:28" ht="12" customHeight="1">
      <c r="A22" s="19" t="s">
        <v>73</v>
      </c>
      <c r="B22" s="41"/>
      <c r="C22" s="4">
        <f t="shared" si="0"/>
        <v>1.02</v>
      </c>
      <c r="D22" s="36">
        <f t="shared" si="1"/>
        <v>0</v>
      </c>
      <c r="E22" s="10">
        <f t="shared" si="7"/>
        <v>0</v>
      </c>
      <c r="F22" s="10">
        <f t="shared" si="6"/>
        <v>0</v>
      </c>
      <c r="G22" s="49">
        <f t="shared" si="4"/>
        <v>1.02</v>
      </c>
      <c r="H22" s="49">
        <f t="shared" si="5"/>
        <v>51</v>
      </c>
      <c r="I22" s="1"/>
      <c r="J22" s="1"/>
      <c r="K22" s="4"/>
      <c r="L22" s="4">
        <v>0</v>
      </c>
      <c r="M22" s="50" t="s">
        <v>58</v>
      </c>
      <c r="N22" s="3">
        <v>18</v>
      </c>
      <c r="O22" s="31"/>
      <c r="P22" s="8"/>
      <c r="Q22" s="8"/>
      <c r="R22" s="8"/>
      <c r="S22" s="53">
        <v>0</v>
      </c>
      <c r="T22" s="53">
        <v>20</v>
      </c>
      <c r="U22" s="53">
        <v>0</v>
      </c>
      <c r="V22" s="53">
        <v>0</v>
      </c>
      <c r="W22" s="53">
        <v>7</v>
      </c>
      <c r="X22" s="53">
        <v>0</v>
      </c>
      <c r="Y22" s="53">
        <v>5</v>
      </c>
      <c r="Z22" s="53">
        <v>9</v>
      </c>
      <c r="AA22" s="53">
        <v>5</v>
      </c>
      <c r="AB22" s="53">
        <v>5</v>
      </c>
    </row>
    <row r="23" spans="2:28" ht="12" customHeight="1">
      <c r="B23" s="39"/>
      <c r="C23" s="4">
        <f t="shared" si="0"/>
        <v>8.748558262014484</v>
      </c>
      <c r="D23" s="36">
        <f t="shared" si="1"/>
        <v>2.967741935483871</v>
      </c>
      <c r="E23" s="10">
        <f t="shared" si="7"/>
        <v>2.0408163265306123</v>
      </c>
      <c r="F23" s="10">
        <f t="shared" si="6"/>
        <v>34</v>
      </c>
      <c r="G23" s="49">
        <f t="shared" si="4"/>
        <v>0.84</v>
      </c>
      <c r="H23" s="49">
        <f t="shared" si="5"/>
        <v>42</v>
      </c>
      <c r="I23" s="1"/>
      <c r="J23" s="1">
        <v>2.1</v>
      </c>
      <c r="K23" s="4">
        <v>0.8</v>
      </c>
      <c r="L23" s="4">
        <v>0</v>
      </c>
      <c r="M23" s="50" t="s">
        <v>59</v>
      </c>
      <c r="N23" s="3">
        <v>19</v>
      </c>
      <c r="O23" s="31">
        <v>23</v>
      </c>
      <c r="P23" s="8">
        <v>15</v>
      </c>
      <c r="Q23" s="8">
        <v>10</v>
      </c>
      <c r="R23" s="8">
        <v>9</v>
      </c>
      <c r="S23" s="53">
        <v>0</v>
      </c>
      <c r="T23" s="53">
        <v>14</v>
      </c>
      <c r="U23" s="53">
        <v>0</v>
      </c>
      <c r="V23" s="53">
        <v>1</v>
      </c>
      <c r="W23" s="53">
        <v>8</v>
      </c>
      <c r="X23" s="53">
        <v>0</v>
      </c>
      <c r="Y23" s="53">
        <v>2</v>
      </c>
      <c r="Z23" s="53">
        <v>10</v>
      </c>
      <c r="AA23" s="53">
        <v>5</v>
      </c>
      <c r="AB23" s="53">
        <v>2</v>
      </c>
    </row>
    <row r="24" spans="1:28" ht="12" customHeight="1">
      <c r="A24" s="19" t="s">
        <v>73</v>
      </c>
      <c r="B24" s="38"/>
      <c r="C24" s="4">
        <f t="shared" si="0"/>
        <v>0</v>
      </c>
      <c r="D24" s="36">
        <f t="shared" si="1"/>
        <v>0</v>
      </c>
      <c r="E24" s="10">
        <f t="shared" si="7"/>
        <v>0</v>
      </c>
      <c r="F24" s="10">
        <f t="shared" si="6"/>
        <v>0</v>
      </c>
      <c r="G24" s="49">
        <f t="shared" si="4"/>
        <v>0</v>
      </c>
      <c r="H24" s="49">
        <f t="shared" si="5"/>
        <v>0</v>
      </c>
      <c r="I24" s="1"/>
      <c r="J24" s="1"/>
      <c r="K24" s="4"/>
      <c r="L24" s="4">
        <v>0</v>
      </c>
      <c r="M24" s="50" t="s">
        <v>60</v>
      </c>
      <c r="N24" s="3">
        <v>20</v>
      </c>
      <c r="O24" s="31"/>
      <c r="P24" s="8"/>
      <c r="Q24" s="8"/>
      <c r="R24" s="8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2:28" ht="12" customHeight="1">
      <c r="B25" s="38"/>
      <c r="C25" s="4">
        <f t="shared" si="0"/>
        <v>17.593749757967704</v>
      </c>
      <c r="D25" s="36">
        <f t="shared" si="1"/>
        <v>2.4516129032258065</v>
      </c>
      <c r="E25" s="10">
        <f t="shared" si="7"/>
        <v>5.342136854741897</v>
      </c>
      <c r="F25" s="10">
        <f t="shared" si="6"/>
        <v>89</v>
      </c>
      <c r="G25" s="49">
        <f t="shared" si="4"/>
        <v>1</v>
      </c>
      <c r="H25" s="49">
        <f t="shared" si="5"/>
        <v>50</v>
      </c>
      <c r="I25" s="1"/>
      <c r="J25" s="1">
        <v>4.8</v>
      </c>
      <c r="K25" s="4">
        <v>2</v>
      </c>
      <c r="L25" s="4">
        <v>2</v>
      </c>
      <c r="M25" s="50" t="s">
        <v>61</v>
      </c>
      <c r="N25" s="3">
        <v>21</v>
      </c>
      <c r="O25" s="31">
        <v>19</v>
      </c>
      <c r="P25" s="8">
        <v>50</v>
      </c>
      <c r="Q25" s="8">
        <v>9</v>
      </c>
      <c r="R25" s="8">
        <v>30</v>
      </c>
      <c r="S25" s="53">
        <v>0</v>
      </c>
      <c r="T25" s="53">
        <v>20</v>
      </c>
      <c r="U25" s="53">
        <v>0</v>
      </c>
      <c r="V25" s="53">
        <v>5</v>
      </c>
      <c r="W25" s="53">
        <v>6</v>
      </c>
      <c r="X25" s="53">
        <v>2</v>
      </c>
      <c r="Y25" s="53">
        <v>5</v>
      </c>
      <c r="Z25" s="53">
        <v>3</v>
      </c>
      <c r="AA25" s="53">
        <v>4</v>
      </c>
      <c r="AB25" s="53">
        <v>5</v>
      </c>
    </row>
    <row r="26" spans="2:28" ht="12" customHeight="1">
      <c r="B26" s="38"/>
      <c r="C26" s="4">
        <f t="shared" si="0"/>
        <v>16.970547961119934</v>
      </c>
      <c r="D26" s="36">
        <f t="shared" si="1"/>
        <v>1.5483870967741935</v>
      </c>
      <c r="E26" s="10">
        <f t="shared" si="7"/>
        <v>5.402160864345738</v>
      </c>
      <c r="F26" s="10">
        <f t="shared" si="6"/>
        <v>90</v>
      </c>
      <c r="G26" s="49">
        <f t="shared" si="4"/>
        <v>0.92</v>
      </c>
      <c r="H26" s="49">
        <f t="shared" si="5"/>
        <v>46</v>
      </c>
      <c r="I26" s="1"/>
      <c r="J26" s="1">
        <v>5.1</v>
      </c>
      <c r="K26" s="4">
        <v>2</v>
      </c>
      <c r="L26" s="4">
        <v>2</v>
      </c>
      <c r="M26" s="50" t="s">
        <v>62</v>
      </c>
      <c r="N26" s="3">
        <v>22</v>
      </c>
      <c r="O26" s="31">
        <v>12</v>
      </c>
      <c r="P26" s="8">
        <v>50</v>
      </c>
      <c r="Q26" s="8">
        <v>20</v>
      </c>
      <c r="R26" s="8">
        <v>20</v>
      </c>
      <c r="S26" s="53">
        <v>10</v>
      </c>
      <c r="T26" s="53">
        <v>7</v>
      </c>
      <c r="U26" s="53">
        <v>0</v>
      </c>
      <c r="V26" s="53">
        <v>2</v>
      </c>
      <c r="W26" s="53">
        <v>6</v>
      </c>
      <c r="X26" s="53">
        <v>0</v>
      </c>
      <c r="Y26" s="53">
        <v>5</v>
      </c>
      <c r="Z26" s="53">
        <v>7</v>
      </c>
      <c r="AA26" s="53">
        <v>4</v>
      </c>
      <c r="AB26" s="53">
        <v>5</v>
      </c>
    </row>
    <row r="27" spans="1:28" ht="12" customHeight="1">
      <c r="A27" s="19" t="s">
        <v>73</v>
      </c>
      <c r="B27" s="38"/>
      <c r="C27" s="4">
        <f t="shared" si="0"/>
        <v>0.08</v>
      </c>
      <c r="D27" s="36">
        <f t="shared" si="1"/>
        <v>0</v>
      </c>
      <c r="E27" s="10">
        <f t="shared" si="7"/>
        <v>0</v>
      </c>
      <c r="F27" s="10">
        <f t="shared" si="6"/>
        <v>0</v>
      </c>
      <c r="G27" s="49">
        <f t="shared" si="4"/>
        <v>0.08</v>
      </c>
      <c r="H27" s="49">
        <f t="shared" si="5"/>
        <v>4</v>
      </c>
      <c r="I27" s="1"/>
      <c r="J27" s="1"/>
      <c r="K27" s="4"/>
      <c r="L27" s="4">
        <v>0</v>
      </c>
      <c r="M27" s="50" t="s">
        <v>63</v>
      </c>
      <c r="N27" s="3">
        <v>23</v>
      </c>
      <c r="O27" s="31"/>
      <c r="P27" s="8"/>
      <c r="Q27" s="8"/>
      <c r="R27" s="8"/>
      <c r="S27" s="53">
        <v>0</v>
      </c>
      <c r="T27" s="53">
        <v>4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</row>
    <row r="28" spans="2:28" ht="12" customHeight="1">
      <c r="B28" s="38"/>
      <c r="C28" s="4">
        <f t="shared" si="0"/>
        <v>17.43370173876002</v>
      </c>
      <c r="D28" s="36">
        <f t="shared" si="1"/>
        <v>2.4516129032258065</v>
      </c>
      <c r="E28" s="10">
        <f t="shared" si="7"/>
        <v>5.222088835534214</v>
      </c>
      <c r="F28" s="10">
        <f t="shared" si="6"/>
        <v>87</v>
      </c>
      <c r="G28" s="49">
        <f t="shared" si="4"/>
        <v>1.26</v>
      </c>
      <c r="H28" s="49">
        <f t="shared" si="5"/>
        <v>63</v>
      </c>
      <c r="I28" s="1"/>
      <c r="J28" s="1">
        <v>4.5</v>
      </c>
      <c r="K28" s="4">
        <v>2</v>
      </c>
      <c r="L28" s="4">
        <v>2</v>
      </c>
      <c r="M28" s="50" t="s">
        <v>64</v>
      </c>
      <c r="N28" s="3">
        <v>24</v>
      </c>
      <c r="O28" s="32">
        <v>19</v>
      </c>
      <c r="P28" s="8">
        <v>37</v>
      </c>
      <c r="Q28" s="8">
        <v>20</v>
      </c>
      <c r="R28" s="8">
        <v>30</v>
      </c>
      <c r="S28" s="53">
        <v>10</v>
      </c>
      <c r="T28" s="53">
        <v>16</v>
      </c>
      <c r="U28" s="53">
        <v>8</v>
      </c>
      <c r="V28" s="53">
        <v>5</v>
      </c>
      <c r="W28" s="53">
        <v>6</v>
      </c>
      <c r="X28" s="53">
        <v>1</v>
      </c>
      <c r="Y28" s="53">
        <v>5</v>
      </c>
      <c r="Z28" s="53">
        <v>2</v>
      </c>
      <c r="AA28" s="53">
        <v>5</v>
      </c>
      <c r="AB28" s="53">
        <v>5</v>
      </c>
    </row>
    <row r="29" spans="2:28" ht="12" customHeight="1">
      <c r="B29" s="38"/>
      <c r="C29" s="4">
        <f t="shared" si="0"/>
        <v>19.099175153932542</v>
      </c>
      <c r="D29" s="36">
        <f t="shared" si="1"/>
        <v>3.096774193548387</v>
      </c>
      <c r="E29" s="10">
        <f t="shared" si="7"/>
        <v>6.002400960384153</v>
      </c>
      <c r="F29" s="10">
        <f t="shared" si="6"/>
        <v>100</v>
      </c>
      <c r="G29" s="49">
        <f t="shared" si="4"/>
        <v>1</v>
      </c>
      <c r="H29" s="49">
        <f t="shared" si="5"/>
        <v>50</v>
      </c>
      <c r="I29" s="1"/>
      <c r="J29" s="1">
        <v>5</v>
      </c>
      <c r="K29" s="4">
        <v>2</v>
      </c>
      <c r="L29" s="4">
        <v>2</v>
      </c>
      <c r="M29" s="50" t="s">
        <v>65</v>
      </c>
      <c r="N29" s="3">
        <v>25</v>
      </c>
      <c r="O29" s="31">
        <v>24</v>
      </c>
      <c r="P29" s="8">
        <v>50</v>
      </c>
      <c r="Q29" s="8">
        <v>20</v>
      </c>
      <c r="R29" s="8">
        <v>30</v>
      </c>
      <c r="S29" s="53">
        <v>0</v>
      </c>
      <c r="T29" s="53">
        <v>20</v>
      </c>
      <c r="U29" s="53">
        <v>0</v>
      </c>
      <c r="V29" s="53">
        <v>0</v>
      </c>
      <c r="W29" s="53">
        <v>7</v>
      </c>
      <c r="X29" s="53">
        <v>0</v>
      </c>
      <c r="Y29" s="53">
        <v>3</v>
      </c>
      <c r="Z29" s="53">
        <v>10</v>
      </c>
      <c r="AA29" s="53">
        <v>5</v>
      </c>
      <c r="AB29" s="53">
        <v>5</v>
      </c>
    </row>
    <row r="30" spans="1:28" ht="12" customHeight="1">
      <c r="A30" s="19" t="s">
        <v>73</v>
      </c>
      <c r="B30" s="38"/>
      <c r="C30" s="4">
        <f t="shared" si="0"/>
        <v>2.42</v>
      </c>
      <c r="D30" s="36">
        <f t="shared" si="1"/>
        <v>0</v>
      </c>
      <c r="E30" s="10">
        <f t="shared" si="7"/>
        <v>0</v>
      </c>
      <c r="F30" s="10">
        <f t="shared" si="6"/>
        <v>0</v>
      </c>
      <c r="G30" s="49">
        <f t="shared" si="4"/>
        <v>0.72</v>
      </c>
      <c r="H30" s="49">
        <f t="shared" si="5"/>
        <v>36</v>
      </c>
      <c r="I30" s="1"/>
      <c r="J30" s="1"/>
      <c r="K30" s="4"/>
      <c r="L30" s="4">
        <v>1.7</v>
      </c>
      <c r="M30" s="50" t="s">
        <v>66</v>
      </c>
      <c r="N30" s="3">
        <v>26</v>
      </c>
      <c r="O30" s="31"/>
      <c r="P30" s="8"/>
      <c r="Q30" s="8"/>
      <c r="R30" s="8"/>
      <c r="S30" s="53">
        <v>10</v>
      </c>
      <c r="T30" s="53">
        <v>0</v>
      </c>
      <c r="U30" s="53">
        <v>0</v>
      </c>
      <c r="V30" s="53">
        <v>2</v>
      </c>
      <c r="W30" s="53">
        <v>8</v>
      </c>
      <c r="X30" s="53">
        <v>0</v>
      </c>
      <c r="Y30" s="53">
        <v>0</v>
      </c>
      <c r="Z30" s="53">
        <v>9</v>
      </c>
      <c r="AA30" s="53">
        <v>4</v>
      </c>
      <c r="AB30" s="53">
        <v>3</v>
      </c>
    </row>
    <row r="31" spans="2:28" ht="12" customHeight="1">
      <c r="B31" s="38"/>
      <c r="C31" s="4">
        <f t="shared" si="0"/>
        <v>21.626271928126087</v>
      </c>
      <c r="D31" s="36">
        <f t="shared" si="1"/>
        <v>3.4838709677419355</v>
      </c>
      <c r="E31" s="10">
        <f t="shared" si="7"/>
        <v>6.002400960384153</v>
      </c>
      <c r="F31" s="10">
        <f t="shared" si="6"/>
        <v>100</v>
      </c>
      <c r="G31" s="49">
        <f t="shared" si="4"/>
        <v>1.34</v>
      </c>
      <c r="H31" s="49">
        <f t="shared" si="5"/>
        <v>67</v>
      </c>
      <c r="I31" s="1"/>
      <c r="J31" s="1">
        <v>5.8</v>
      </c>
      <c r="K31" s="4">
        <v>2</v>
      </c>
      <c r="L31" s="4">
        <v>3</v>
      </c>
      <c r="M31" s="50" t="s">
        <v>67</v>
      </c>
      <c r="N31" s="3">
        <v>27</v>
      </c>
      <c r="O31" s="31">
        <v>27</v>
      </c>
      <c r="P31" s="8">
        <v>50</v>
      </c>
      <c r="Q31" s="8">
        <v>20</v>
      </c>
      <c r="R31" s="8">
        <v>30</v>
      </c>
      <c r="S31" s="53">
        <v>10</v>
      </c>
      <c r="T31" s="53">
        <v>12</v>
      </c>
      <c r="U31" s="53">
        <v>0</v>
      </c>
      <c r="V31" s="53">
        <v>4</v>
      </c>
      <c r="W31" s="53">
        <v>15</v>
      </c>
      <c r="X31" s="53">
        <v>1</v>
      </c>
      <c r="Y31" s="53">
        <v>5</v>
      </c>
      <c r="Z31" s="53">
        <v>10</v>
      </c>
      <c r="AA31" s="53">
        <v>5</v>
      </c>
      <c r="AB31" s="53">
        <v>5</v>
      </c>
    </row>
    <row r="32" spans="2:28" ht="12" customHeight="1">
      <c r="B32" s="38"/>
      <c r="C32" s="4">
        <f t="shared" si="0"/>
        <v>15.797068504821283</v>
      </c>
      <c r="D32" s="36">
        <f t="shared" si="1"/>
        <v>1.935483870967742</v>
      </c>
      <c r="E32" s="10">
        <f>F32/16.66</f>
        <v>3.9615846338535414</v>
      </c>
      <c r="F32" s="10">
        <f>SUM(P32:R32)</f>
        <v>66</v>
      </c>
      <c r="G32" s="49">
        <f t="shared" si="4"/>
        <v>1.4</v>
      </c>
      <c r="H32" s="49">
        <f>SUM(S32:AB32)</f>
        <v>70</v>
      </c>
      <c r="I32" s="1"/>
      <c r="J32" s="1">
        <v>5.1</v>
      </c>
      <c r="K32" s="4">
        <v>2</v>
      </c>
      <c r="L32" s="4">
        <v>1.4</v>
      </c>
      <c r="M32" s="50" t="s">
        <v>68</v>
      </c>
      <c r="N32" s="3">
        <v>28</v>
      </c>
      <c r="O32" s="31">
        <v>15</v>
      </c>
      <c r="P32" s="8">
        <v>50</v>
      </c>
      <c r="Q32" s="8">
        <v>6</v>
      </c>
      <c r="R32" s="8">
        <v>10</v>
      </c>
      <c r="S32" s="53">
        <v>10</v>
      </c>
      <c r="T32" s="53">
        <v>20</v>
      </c>
      <c r="U32" s="53">
        <v>10</v>
      </c>
      <c r="V32" s="53">
        <v>1</v>
      </c>
      <c r="W32" s="53">
        <v>11</v>
      </c>
      <c r="X32" s="53">
        <v>1</v>
      </c>
      <c r="Y32" s="53">
        <v>5</v>
      </c>
      <c r="Z32" s="53">
        <v>2</v>
      </c>
      <c r="AA32" s="53">
        <v>5</v>
      </c>
      <c r="AB32" s="53">
        <v>5</v>
      </c>
    </row>
    <row r="33" spans="1:28" ht="12" customHeight="1">
      <c r="A33" s="19" t="s">
        <v>73</v>
      </c>
      <c r="B33" s="38"/>
      <c r="C33" s="4">
        <f t="shared" si="0"/>
        <v>0</v>
      </c>
      <c r="D33" s="36">
        <f t="shared" si="1"/>
        <v>0</v>
      </c>
      <c r="E33" s="10">
        <f>F33/16.66</f>
        <v>0</v>
      </c>
      <c r="F33" s="10">
        <f>SUM(P33:R33)</f>
        <v>0</v>
      </c>
      <c r="G33" s="49">
        <f t="shared" si="4"/>
        <v>0</v>
      </c>
      <c r="H33" s="49">
        <f>SUM(S33:AB33)</f>
        <v>0</v>
      </c>
      <c r="I33" s="1"/>
      <c r="J33" s="1"/>
      <c r="K33" s="4"/>
      <c r="L33" s="4">
        <v>0</v>
      </c>
      <c r="M33" s="50" t="s">
        <v>69</v>
      </c>
      <c r="N33" s="3">
        <v>29</v>
      </c>
      <c r="O33" s="32"/>
      <c r="P33" s="8"/>
      <c r="Q33" s="8"/>
      <c r="R33" s="8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2:28" ht="12" customHeight="1">
      <c r="B34" s="38"/>
      <c r="C34" s="4">
        <f t="shared" si="0"/>
        <v>4.9269798241877405</v>
      </c>
      <c r="D34" s="36">
        <f t="shared" si="1"/>
        <v>1.8064516129032258</v>
      </c>
      <c r="E34" s="10">
        <f>F34/16.66</f>
        <v>1.3205282112845138</v>
      </c>
      <c r="F34" s="10">
        <f>SUM(P34:R34)</f>
        <v>22</v>
      </c>
      <c r="G34" s="49">
        <f t="shared" si="4"/>
        <v>0</v>
      </c>
      <c r="H34" s="49">
        <f>SUM(S34:AB34)</f>
        <v>0</v>
      </c>
      <c r="I34" s="1"/>
      <c r="J34" s="1"/>
      <c r="K34" s="4">
        <v>1.6</v>
      </c>
      <c r="L34" s="4">
        <v>0.2</v>
      </c>
      <c r="M34" s="50" t="s">
        <v>70</v>
      </c>
      <c r="N34" s="3">
        <v>30</v>
      </c>
      <c r="O34" s="31">
        <v>14</v>
      </c>
      <c r="P34" s="8">
        <v>5</v>
      </c>
      <c r="Q34" s="8">
        <v>0</v>
      </c>
      <c r="R34" s="8">
        <v>17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2:28" ht="12" customHeight="1">
      <c r="B35" s="38"/>
      <c r="C35" s="4">
        <f t="shared" si="0"/>
        <v>7.25197304728343</v>
      </c>
      <c r="D35" s="36">
        <f t="shared" si="1"/>
        <v>2.4516129032258065</v>
      </c>
      <c r="E35" s="10">
        <f>F35/16.66</f>
        <v>0.900360144057623</v>
      </c>
      <c r="F35" s="10">
        <f>SUM(P35:R35)</f>
        <v>15</v>
      </c>
      <c r="G35" s="49">
        <f t="shared" si="4"/>
        <v>1</v>
      </c>
      <c r="H35" s="49">
        <f>SUM(S35:AB35)</f>
        <v>50</v>
      </c>
      <c r="I35" s="1"/>
      <c r="J35" s="1">
        <v>0.9</v>
      </c>
      <c r="K35" s="4">
        <v>2</v>
      </c>
      <c r="L35" s="4">
        <v>0</v>
      </c>
      <c r="M35" s="50" t="s">
        <v>71</v>
      </c>
      <c r="N35" s="3">
        <v>31</v>
      </c>
      <c r="O35" s="31">
        <v>19</v>
      </c>
      <c r="P35" s="8">
        <v>5</v>
      </c>
      <c r="Q35" s="8">
        <v>2</v>
      </c>
      <c r="R35" s="8">
        <v>8</v>
      </c>
      <c r="S35" s="53">
        <v>0</v>
      </c>
      <c r="T35" s="53">
        <v>20</v>
      </c>
      <c r="U35" s="53">
        <v>0</v>
      </c>
      <c r="V35" s="53">
        <v>3</v>
      </c>
      <c r="W35" s="53">
        <v>4</v>
      </c>
      <c r="X35" s="53">
        <v>0</v>
      </c>
      <c r="Y35" s="53">
        <v>5</v>
      </c>
      <c r="Z35" s="53">
        <v>8</v>
      </c>
      <c r="AA35" s="53">
        <v>5</v>
      </c>
      <c r="AB35" s="53">
        <v>5</v>
      </c>
    </row>
    <row r="36" spans="1:28" ht="12" customHeight="1">
      <c r="A36" s="19" t="s">
        <v>73</v>
      </c>
      <c r="B36" s="38"/>
      <c r="C36" s="4">
        <f t="shared" si="0"/>
        <v>1.48</v>
      </c>
      <c r="D36" s="36">
        <f t="shared" si="1"/>
        <v>0</v>
      </c>
      <c r="E36" s="10">
        <f>F36/16.66</f>
        <v>0</v>
      </c>
      <c r="F36" s="10">
        <f>SUM(P36:R36)</f>
        <v>0</v>
      </c>
      <c r="G36" s="49">
        <f t="shared" si="4"/>
        <v>0.48</v>
      </c>
      <c r="H36" s="49">
        <f>SUM(S36:AB36)</f>
        <v>24</v>
      </c>
      <c r="I36" s="1"/>
      <c r="J36" s="1"/>
      <c r="K36" s="4"/>
      <c r="L36" s="4">
        <v>1</v>
      </c>
      <c r="M36" s="50" t="s">
        <v>72</v>
      </c>
      <c r="N36" s="3">
        <v>32</v>
      </c>
      <c r="O36" s="31"/>
      <c r="P36" s="8"/>
      <c r="Q36" s="8"/>
      <c r="R36" s="8"/>
      <c r="S36" s="53">
        <v>0</v>
      </c>
      <c r="T36" s="53">
        <v>0</v>
      </c>
      <c r="U36" s="53">
        <v>0</v>
      </c>
      <c r="V36" s="53">
        <v>3</v>
      </c>
      <c r="W36" s="53">
        <v>0</v>
      </c>
      <c r="X36" s="53">
        <v>4</v>
      </c>
      <c r="Y36" s="53">
        <v>5</v>
      </c>
      <c r="Z36" s="53">
        <v>3</v>
      </c>
      <c r="AA36" s="53">
        <v>4</v>
      </c>
      <c r="AB36" s="53">
        <v>5</v>
      </c>
    </row>
    <row r="37" spans="2:18" s="26" customFormat="1" ht="12.75" customHeight="1">
      <c r="B37" s="37"/>
      <c r="C37" s="55"/>
      <c r="D37" s="62"/>
      <c r="E37" s="62"/>
      <c r="F37" s="62"/>
      <c r="G37" s="62"/>
      <c r="H37" s="62"/>
      <c r="I37" s="62"/>
      <c r="J37" s="62"/>
      <c r="K37" s="62"/>
      <c r="L37" s="42"/>
      <c r="M37" s="37"/>
      <c r="N37" s="70"/>
      <c r="O37" s="71"/>
      <c r="P37" s="44"/>
      <c r="Q37" s="55"/>
      <c r="R37" s="55"/>
    </row>
    <row r="38" spans="2:18" s="26" customFormat="1" ht="12.75" customHeight="1">
      <c r="B38" s="25"/>
      <c r="C38" s="82"/>
      <c r="D38" s="83"/>
      <c r="E38" s="83"/>
      <c r="F38" s="24"/>
      <c r="G38" s="24"/>
      <c r="H38" s="24"/>
      <c r="I38" s="24"/>
      <c r="J38" s="24"/>
      <c r="K38" s="24"/>
      <c r="L38" s="24"/>
      <c r="M38" s="23"/>
      <c r="N38" s="23"/>
      <c r="O38" s="80"/>
      <c r="P38" s="80"/>
      <c r="Q38" s="61"/>
      <c r="R38" s="24"/>
    </row>
    <row r="39" spans="2:18" s="26" customFormat="1" ht="12.75" customHeight="1">
      <c r="B39" s="25"/>
      <c r="C39" s="55"/>
      <c r="D39" s="62"/>
      <c r="E39" s="62"/>
      <c r="F39" s="62"/>
      <c r="G39" s="62"/>
      <c r="H39" s="62"/>
      <c r="I39" s="62"/>
      <c r="J39" s="62"/>
      <c r="K39" s="62"/>
      <c r="L39" s="24"/>
      <c r="M39" s="80"/>
      <c r="N39" s="80"/>
      <c r="O39" s="61"/>
      <c r="P39" s="43"/>
      <c r="Q39" s="62"/>
      <c r="R39" s="71"/>
    </row>
    <row r="40" spans="2:18" s="26" customFormat="1" ht="12.75" customHeight="1">
      <c r="B40" s="59" t="s">
        <v>17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27"/>
      <c r="P40" s="27"/>
      <c r="Q40" s="27"/>
      <c r="R40" s="27"/>
    </row>
    <row r="41" spans="2:18" s="26" customFormat="1" ht="12.75">
      <c r="B41" s="59" t="s">
        <v>27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61"/>
      <c r="O41" s="27"/>
      <c r="P41" s="27"/>
      <c r="Q41" s="27"/>
      <c r="R41" s="27"/>
    </row>
    <row r="42" spans="2:18" s="26" customFormat="1" ht="12.75">
      <c r="B42" s="59" t="s">
        <v>20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  <c r="N42" s="61"/>
      <c r="O42" s="27"/>
      <c r="P42" s="27"/>
      <c r="Q42" s="27"/>
      <c r="R42" s="27"/>
    </row>
    <row r="43" spans="2:14" ht="12.75">
      <c r="B43" s="8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3:14" ht="12.75">
      <c r="C44" s="81"/>
      <c r="D44" s="81"/>
      <c r="E44" s="81"/>
      <c r="F44" s="84"/>
      <c r="G44" s="84"/>
      <c r="H44" s="84"/>
      <c r="I44" s="84"/>
      <c r="J44" s="84"/>
      <c r="K44" s="81"/>
      <c r="L44" s="81"/>
      <c r="M44" s="84"/>
      <c r="N44" s="84"/>
    </row>
    <row r="46" spans="2:14" ht="12.75">
      <c r="B46" s="77"/>
      <c r="C46" s="78"/>
      <c r="D46" s="78"/>
      <c r="E46" s="78"/>
      <c r="F46" s="79"/>
      <c r="G46" s="79"/>
      <c r="H46" s="79"/>
      <c r="I46" s="79"/>
      <c r="J46" s="79"/>
      <c r="K46" s="78"/>
      <c r="L46" s="78"/>
      <c r="M46" s="79"/>
      <c r="N46" s="79"/>
    </row>
  </sheetData>
  <sheetProtection/>
  <mergeCells count="27">
    <mergeCell ref="B46:N46"/>
    <mergeCell ref="Q39:R39"/>
    <mergeCell ref="M39:O39"/>
    <mergeCell ref="B43:N43"/>
    <mergeCell ref="C38:E38"/>
    <mergeCell ref="C44:N44"/>
    <mergeCell ref="B42:N42"/>
    <mergeCell ref="O38:Q38"/>
    <mergeCell ref="F37:K37"/>
    <mergeCell ref="B2:B4"/>
    <mergeCell ref="I2:I3"/>
    <mergeCell ref="A2:A4"/>
    <mergeCell ref="N37:O37"/>
    <mergeCell ref="O2:R2"/>
    <mergeCell ref="L2:L3"/>
    <mergeCell ref="C2:C3"/>
    <mergeCell ref="J2:J3"/>
    <mergeCell ref="S2:AB2"/>
    <mergeCell ref="Q37:R37"/>
    <mergeCell ref="C1:N1"/>
    <mergeCell ref="K2:K3"/>
    <mergeCell ref="B40:N40"/>
    <mergeCell ref="B41:N41"/>
    <mergeCell ref="C37:E37"/>
    <mergeCell ref="C39:E39"/>
    <mergeCell ref="F39:K39"/>
    <mergeCell ref="E2:F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1"/>
  <sheetViews>
    <sheetView zoomScalePageLayoutView="0" workbookViewId="0" topLeftCell="A1">
      <selection activeCell="B5" sqref="B5"/>
    </sheetView>
  </sheetViews>
  <sheetFormatPr defaultColWidth="9.140625" defaultRowHeight="12.75"/>
  <cols>
    <col min="4" max="4" width="42.28125" style="0" customWidth="1"/>
  </cols>
  <sheetData>
    <row r="1" ht="12.75">
      <c r="D1" s="20"/>
    </row>
    <row r="2" ht="12.75">
      <c r="D2" s="21"/>
    </row>
    <row r="3" ht="12.75">
      <c r="D3" s="21"/>
    </row>
    <row r="4" ht="12.75">
      <c r="D4" s="21"/>
    </row>
    <row r="5" spans="2:4" ht="12.75">
      <c r="B5">
        <f>31/7.75</f>
        <v>4</v>
      </c>
      <c r="D5" s="21"/>
    </row>
    <row r="6" ht="12.75">
      <c r="D6" s="21"/>
    </row>
    <row r="7" ht="12.75">
      <c r="D7" s="21"/>
    </row>
    <row r="8" ht="12.75">
      <c r="D8" s="21"/>
    </row>
    <row r="9" ht="12.75">
      <c r="D9" s="21"/>
    </row>
    <row r="10" ht="12.75">
      <c r="D10" s="21"/>
    </row>
    <row r="11" ht="12.75">
      <c r="D11" s="21"/>
    </row>
    <row r="12" ht="12.75">
      <c r="D12" s="21"/>
    </row>
    <row r="13" ht="12.75">
      <c r="D13" s="21"/>
    </row>
    <row r="14" ht="12.75">
      <c r="D14" s="21"/>
    </row>
    <row r="15" ht="12.75">
      <c r="D15" s="21"/>
    </row>
    <row r="16" ht="12.75">
      <c r="D16" s="21"/>
    </row>
    <row r="17" ht="12.75">
      <c r="D17" s="21"/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  <row r="43" ht="12.75">
      <c r="D43" s="21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</dc:creator>
  <cp:keywords/>
  <dc:description/>
  <cp:lastModifiedBy>Majid Sabzehparvar</cp:lastModifiedBy>
  <cp:lastPrinted>2012-02-04T17:27:50Z</cp:lastPrinted>
  <dcterms:created xsi:type="dcterms:W3CDTF">2006-08-03T17:46:29Z</dcterms:created>
  <dcterms:modified xsi:type="dcterms:W3CDTF">2016-02-04T17:10:01Z</dcterms:modified>
  <cp:category/>
  <cp:version/>
  <cp:contentType/>
  <cp:contentStatus/>
</cp:coreProperties>
</file>